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main" sheetId="1" r:id="rId1"/>
    <sheet name="Sheet2" sheetId="2" r:id="rId2"/>
    <sheet name="Sheet5" sheetId="3" r:id="rId3"/>
    <sheet name="Sheet6" sheetId="4" r:id="rId4"/>
    <sheet name="Sheet8" sheetId="5" r:id="rId5"/>
  </sheets>
  <definedNames>
    <definedName name="_xlnm.Print_Area" localSheetId="0">'main'!$A$1:$K$50</definedName>
  </definedNames>
  <calcPr fullCalcOnLoad="1"/>
</workbook>
</file>

<file path=xl/sharedStrings.xml><?xml version="1.0" encoding="utf-8"?>
<sst xmlns="http://schemas.openxmlformats.org/spreadsheetml/2006/main" count="26" uniqueCount="25">
  <si>
    <t>Principal Amount</t>
  </si>
  <si>
    <t>Monthly Payment</t>
  </si>
  <si>
    <t>Interest Rate</t>
  </si>
  <si>
    <t>.</t>
  </si>
  <si>
    <t>Terms in Months</t>
  </si>
  <si>
    <t>Loan No</t>
  </si>
  <si>
    <t>Instalments</t>
  </si>
  <si>
    <t>Name of Applicant</t>
  </si>
  <si>
    <t>District</t>
  </si>
  <si>
    <t>D.S.Division</t>
  </si>
  <si>
    <t>Address</t>
  </si>
  <si>
    <t>Inst</t>
  </si>
  <si>
    <t>Date</t>
  </si>
  <si>
    <t>Discription</t>
  </si>
  <si>
    <t>Debit</t>
  </si>
  <si>
    <t>Cedit</t>
  </si>
  <si>
    <t>outstanding balance</t>
  </si>
  <si>
    <t>sig</t>
  </si>
  <si>
    <t>Interest</t>
  </si>
  <si>
    <t>Total Interest</t>
  </si>
  <si>
    <t>Others</t>
  </si>
  <si>
    <t>PAYMENT</t>
  </si>
  <si>
    <t xml:space="preserve"> </t>
  </si>
  <si>
    <t xml:space="preserve">Date of Birth  </t>
  </si>
  <si>
    <t>STAFF CONSUMER  LOAN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</si>
</sst>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s.&quot;* #,##0.00_);_(&quot;Rs.&quot;* \(#,##0.00\);_(&quot;Rs.&quot;* &quot;-&quot;??_);_(@_)"/>
    <numFmt numFmtId="165" formatCode="&quot;Rs.&quot;#,##0.00"/>
    <numFmt numFmtId="166" formatCode="&quot;Rs.&quot;#,##0"/>
    <numFmt numFmtId="167" formatCode="_(* #,##0_);_(* \(#,##0\);_(* &quot;-&quot;??_);_(@_)"/>
    <numFmt numFmtId="168" formatCode="yyyy/mm/dd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.8"/>
      <color indexed="21"/>
      <name val="Verdana"/>
      <family val="2"/>
    </font>
    <font>
      <b/>
      <sz val="11"/>
      <name val="Times New Roman"/>
      <family val="1"/>
    </font>
    <font>
      <b/>
      <sz val="8.8"/>
      <color indexed="21"/>
      <name val="Verdana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8.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"/>
      <color rgb="FF006699"/>
      <name val="Verdana"/>
      <family val="2"/>
    </font>
    <font>
      <b/>
      <sz val="8.8"/>
      <color rgb="FF006699"/>
      <name val="Verdana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65" fontId="2" fillId="0" borderId="0" xfId="44" applyNumberFormat="1" applyFont="1" applyFill="1" applyAlignment="1">
      <alignment/>
    </xf>
    <xf numFmtId="166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Alignment="1" quotePrefix="1">
      <alignment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7" fontId="2" fillId="0" borderId="10" xfId="42" applyNumberFormat="1" applyFont="1" applyBorder="1" applyAlignment="1">
      <alignment/>
    </xf>
    <xf numFmtId="168" fontId="2" fillId="0" borderId="10" xfId="42" applyNumberFormat="1" applyFont="1" applyBorder="1" applyAlignment="1">
      <alignment/>
    </xf>
    <xf numFmtId="167" fontId="2" fillId="0" borderId="10" xfId="42" applyNumberFormat="1" applyFont="1" applyFill="1" applyBorder="1" applyAlignment="1" quotePrefix="1">
      <alignment/>
    </xf>
    <xf numFmtId="167" fontId="2" fillId="0" borderId="10" xfId="42" applyNumberFormat="1" applyFont="1" applyFill="1" applyBorder="1" applyAlignment="1">
      <alignment/>
    </xf>
    <xf numFmtId="167" fontId="2" fillId="0" borderId="0" xfId="42" applyNumberFormat="1" applyFont="1" applyBorder="1" applyAlignment="1">
      <alignment/>
    </xf>
    <xf numFmtId="167" fontId="2" fillId="0" borderId="0" xfId="42" applyNumberFormat="1" applyFont="1" applyBorder="1" applyAlignment="1">
      <alignment horizontal="center" vertical="center" wrapText="1"/>
    </xf>
    <xf numFmtId="167" fontId="2" fillId="0" borderId="0" xfId="42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167" fontId="9" fillId="0" borderId="10" xfId="42" applyNumberFormat="1" applyFont="1" applyFill="1" applyBorder="1" applyAlignment="1">
      <alignment/>
    </xf>
    <xf numFmtId="168" fontId="2" fillId="0" borderId="10" xfId="0" applyNumberFormat="1" applyFont="1" applyBorder="1" applyAlignment="1">
      <alignment/>
    </xf>
    <xf numFmtId="167" fontId="2" fillId="0" borderId="10" xfId="42" applyNumberFormat="1" applyFont="1" applyBorder="1" applyAlignment="1">
      <alignment horizontal="center" vertical="center" wrapText="1"/>
    </xf>
    <xf numFmtId="168" fontId="2" fillId="0" borderId="10" xfId="42" applyNumberFormat="1" applyFont="1" applyBorder="1" applyAlignment="1">
      <alignment horizontal="center" vertical="center" wrapText="1"/>
    </xf>
    <xf numFmtId="167" fontId="2" fillId="0" borderId="10" xfId="42" applyNumberFormat="1" applyFont="1" applyBorder="1" applyAlignment="1">
      <alignment horizontal="center"/>
    </xf>
    <xf numFmtId="167" fontId="2" fillId="0" borderId="10" xfId="42" applyNumberFormat="1" applyFont="1" applyFill="1" applyBorder="1" applyAlignment="1">
      <alignment horizontal="center"/>
    </xf>
    <xf numFmtId="167" fontId="2" fillId="0" borderId="10" xfId="42" applyNumberFormat="1" applyFont="1" applyFill="1" applyBorder="1" applyAlignment="1">
      <alignment horizontal="right"/>
    </xf>
    <xf numFmtId="167" fontId="4" fillId="0" borderId="10" xfId="42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3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68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167" fontId="2" fillId="34" borderId="10" xfId="42" applyNumberFormat="1" applyFont="1" applyFill="1" applyBorder="1" applyAlignment="1">
      <alignment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67" fontId="2" fillId="34" borderId="10" xfId="42" applyNumberFormat="1" applyFont="1" applyFill="1" applyBorder="1" applyAlignment="1" quotePrefix="1">
      <alignment/>
    </xf>
    <xf numFmtId="168" fontId="2" fillId="34" borderId="10" xfId="42" applyNumberFormat="1" applyFont="1" applyFill="1" applyBorder="1" applyAlignment="1">
      <alignment/>
    </xf>
    <xf numFmtId="167" fontId="12" fillId="35" borderId="10" xfId="0" applyNumberFormat="1" applyFont="1" applyFill="1" applyBorder="1" applyAlignment="1">
      <alignment horizontal="right" wrapText="1"/>
    </xf>
    <xf numFmtId="167" fontId="12" fillId="34" borderId="10" xfId="0" applyNumberFormat="1" applyFont="1" applyFill="1" applyBorder="1" applyAlignment="1">
      <alignment horizontal="right" wrapText="1"/>
    </xf>
    <xf numFmtId="167" fontId="12" fillId="35" borderId="10" xfId="42" applyNumberFormat="1" applyFont="1" applyFill="1" applyBorder="1" applyAlignment="1">
      <alignment horizontal="right" wrapText="1"/>
    </xf>
    <xf numFmtId="167" fontId="12" fillId="34" borderId="10" xfId="42" applyNumberFormat="1" applyFont="1" applyFill="1" applyBorder="1" applyAlignment="1">
      <alignment horizontal="right" wrapText="1"/>
    </xf>
    <xf numFmtId="43" fontId="2" fillId="0" borderId="10" xfId="42" applyNumberFormat="1" applyFont="1" applyFill="1" applyBorder="1" applyAlignment="1">
      <alignment horizontal="center"/>
    </xf>
    <xf numFmtId="43" fontId="2" fillId="0" borderId="10" xfId="42" applyNumberFormat="1" applyFont="1" applyFill="1" applyBorder="1" applyAlignment="1" quotePrefix="1">
      <alignment/>
    </xf>
    <xf numFmtId="43" fontId="2" fillId="34" borderId="10" xfId="42" applyNumberFormat="1" applyFont="1" applyFill="1" applyBorder="1" applyAlignment="1" quotePrefix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2" fillId="34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67" fontId="2" fillId="0" borderId="10" xfId="42" applyNumberFormat="1" applyFont="1" applyBorder="1" applyAlignment="1">
      <alignment/>
    </xf>
    <xf numFmtId="167" fontId="9" fillId="0" borderId="10" xfId="42" applyNumberFormat="1" applyFont="1" applyBorder="1" applyAlignment="1">
      <alignment/>
    </xf>
    <xf numFmtId="168" fontId="9" fillId="0" borderId="10" xfId="42" applyNumberFormat="1" applyFont="1" applyBorder="1" applyAlignment="1">
      <alignment wrapText="1"/>
    </xf>
    <xf numFmtId="168" fontId="0" fillId="0" borderId="10" xfId="0" applyNumberFormat="1" applyBorder="1" applyAlignment="1">
      <alignment/>
    </xf>
    <xf numFmtId="167" fontId="10" fillId="0" borderId="10" xfId="42" applyNumberFormat="1" applyFont="1" applyFill="1" applyBorder="1" applyAlignment="1">
      <alignment/>
    </xf>
    <xf numFmtId="0" fontId="4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O194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11.57421875" defaultRowHeight="15"/>
  <cols>
    <col min="1" max="1" width="5.421875" style="11" customWidth="1"/>
    <col min="2" max="2" width="18.00390625" style="12" customWidth="1"/>
    <col min="3" max="3" width="12.28125" style="11" customWidth="1"/>
    <col min="4" max="4" width="11.57421875" style="11" customWidth="1"/>
    <col min="5" max="5" width="11.57421875" style="13" customWidth="1"/>
    <col min="6" max="6" width="15.00390625" style="13" customWidth="1"/>
    <col min="7" max="7" width="4.28125" style="13" customWidth="1"/>
    <col min="8" max="8" width="14.140625" style="13" customWidth="1"/>
    <col min="9" max="9" width="12.28125" style="13" customWidth="1"/>
    <col min="10" max="10" width="9.140625" style="13" customWidth="1"/>
    <col min="11" max="11" width="15.8515625" style="13" customWidth="1"/>
    <col min="12" max="16384" width="11.57421875" style="11" customWidth="1"/>
  </cols>
  <sheetData>
    <row r="2" spans="1:12" s="1" customFormat="1" ht="12.75">
      <c r="A2" s="1" t="s">
        <v>0</v>
      </c>
      <c r="B2" s="14"/>
      <c r="E2" s="2"/>
      <c r="F2" s="3">
        <v>100000</v>
      </c>
      <c r="G2" s="3"/>
      <c r="H2" s="2" t="s">
        <v>1</v>
      </c>
      <c r="I2" s="3">
        <f>PMT(F3/12,F4,-F2)</f>
        <v>3321.4309812851193</v>
      </c>
      <c r="J2" s="3"/>
      <c r="K2" s="3"/>
      <c r="L2" s="4">
        <f>+I2</f>
        <v>3321.4309812851193</v>
      </c>
    </row>
    <row r="3" spans="1:12" s="1" customFormat="1" ht="12.75">
      <c r="A3" s="1" t="s">
        <v>2</v>
      </c>
      <c r="B3" s="14"/>
      <c r="E3" s="2"/>
      <c r="F3" s="5">
        <v>0.12</v>
      </c>
      <c r="G3" s="5"/>
      <c r="H3" s="2"/>
      <c r="I3" s="2"/>
      <c r="J3" s="2"/>
      <c r="K3" s="2"/>
      <c r="L3" s="6" t="s">
        <v>3</v>
      </c>
    </row>
    <row r="4" spans="1:11" s="1" customFormat="1" ht="12.75">
      <c r="A4" s="1" t="s">
        <v>4</v>
      </c>
      <c r="B4" s="14"/>
      <c r="E4" s="2"/>
      <c r="F4" s="2">
        <v>36</v>
      </c>
      <c r="G4" s="2"/>
      <c r="H4" s="2"/>
      <c r="I4" s="7"/>
      <c r="J4" s="7"/>
      <c r="K4" s="15" t="s">
        <v>22</v>
      </c>
    </row>
    <row r="5" spans="2:9" s="1" customFormat="1" ht="12.75">
      <c r="B5" s="14"/>
      <c r="E5" s="2"/>
      <c r="F5" s="2"/>
      <c r="G5" s="2"/>
      <c r="H5" s="2"/>
      <c r="I5" s="15"/>
    </row>
    <row r="6" spans="1:11" s="16" customFormat="1" ht="18.75">
      <c r="A6" s="57" t="s">
        <v>24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 s="1" customFormat="1" ht="14.25">
      <c r="A7" s="17" t="s">
        <v>5</v>
      </c>
      <c r="B7" s="35"/>
      <c r="C7" s="32"/>
      <c r="D7" s="17"/>
      <c r="E7" s="20"/>
      <c r="F7" s="20"/>
      <c r="G7" s="20" t="s">
        <v>6</v>
      </c>
      <c r="H7" s="20"/>
      <c r="I7" s="9">
        <f>L15</f>
        <v>3321.4309812851193</v>
      </c>
      <c r="J7" s="19">
        <f>+F4</f>
        <v>36</v>
      </c>
      <c r="K7" s="19"/>
      <c r="L7" s="10"/>
    </row>
    <row r="8" spans="1:12" s="1" customFormat="1" ht="15">
      <c r="A8" s="17" t="s">
        <v>7</v>
      </c>
      <c r="B8" s="18"/>
      <c r="C8" s="58"/>
      <c r="D8" s="59"/>
      <c r="E8" s="59"/>
      <c r="F8" s="59"/>
      <c r="G8" s="20" t="s">
        <v>8</v>
      </c>
      <c r="H8" s="20"/>
      <c r="I8" s="25"/>
      <c r="J8" s="19"/>
      <c r="K8" s="19"/>
      <c r="L8" s="10"/>
    </row>
    <row r="9" spans="1:12" s="1" customFormat="1" ht="15">
      <c r="A9" s="36"/>
      <c r="B9" s="18"/>
      <c r="C9" s="55"/>
      <c r="D9" s="54"/>
      <c r="E9" s="54"/>
      <c r="F9" s="54"/>
      <c r="G9" s="20"/>
      <c r="H9" s="20"/>
      <c r="I9" s="25"/>
      <c r="J9" s="19"/>
      <c r="K9" s="19"/>
      <c r="L9" s="10"/>
    </row>
    <row r="10" spans="1:12" s="1" customFormat="1" ht="15">
      <c r="A10" s="36"/>
      <c r="B10" s="18"/>
      <c r="C10" s="55"/>
      <c r="D10" s="54"/>
      <c r="E10" s="54"/>
      <c r="F10" s="54"/>
      <c r="G10" s="20"/>
      <c r="H10" s="20"/>
      <c r="I10" s="25"/>
      <c r="J10" s="19"/>
      <c r="K10" s="19"/>
      <c r="L10" s="10"/>
    </row>
    <row r="11" spans="1:12" s="1" customFormat="1" ht="15">
      <c r="A11" s="60" t="s">
        <v>10</v>
      </c>
      <c r="B11" s="60"/>
      <c r="C11" s="61"/>
      <c r="D11" s="59"/>
      <c r="E11" s="59"/>
      <c r="F11" s="59"/>
      <c r="G11" s="20" t="s">
        <v>9</v>
      </c>
      <c r="H11" s="20"/>
      <c r="I11" s="25"/>
      <c r="J11" s="19"/>
      <c r="K11" s="19"/>
      <c r="L11" s="10"/>
    </row>
    <row r="12" spans="1:12" s="1" customFormat="1" ht="15.75">
      <c r="A12" s="20" t="s">
        <v>23</v>
      </c>
      <c r="B12" s="26"/>
      <c r="C12" s="62"/>
      <c r="D12" s="63"/>
      <c r="E12" s="63"/>
      <c r="F12" s="63"/>
      <c r="G12" s="20"/>
      <c r="H12" s="64"/>
      <c r="I12" s="65"/>
      <c r="J12" s="20"/>
      <c r="K12" s="19"/>
      <c r="L12" s="10"/>
    </row>
    <row r="13" spans="1:12" s="1" customFormat="1" ht="25.5">
      <c r="A13" s="27" t="s">
        <v>11</v>
      </c>
      <c r="B13" s="28" t="s">
        <v>12</v>
      </c>
      <c r="C13" s="27" t="s">
        <v>13</v>
      </c>
      <c r="D13" s="27" t="s">
        <v>14</v>
      </c>
      <c r="E13" s="27" t="s">
        <v>15</v>
      </c>
      <c r="F13" s="27" t="s">
        <v>16</v>
      </c>
      <c r="G13" s="27" t="s">
        <v>17</v>
      </c>
      <c r="H13" s="27" t="s">
        <v>18</v>
      </c>
      <c r="I13" s="27" t="s">
        <v>19</v>
      </c>
      <c r="J13" s="27" t="s">
        <v>17</v>
      </c>
      <c r="K13" s="27" t="s">
        <v>20</v>
      </c>
      <c r="L13" s="22" t="s">
        <v>21</v>
      </c>
    </row>
    <row r="14" spans="1:12" s="1" customFormat="1" ht="12.75">
      <c r="A14" s="29"/>
      <c r="B14" s="18"/>
      <c r="C14" s="29"/>
      <c r="D14" s="29"/>
      <c r="E14" s="30"/>
      <c r="F14" s="51">
        <f>+F2</f>
        <v>100000</v>
      </c>
      <c r="G14" s="30"/>
      <c r="H14" s="30"/>
      <c r="I14" s="31">
        <v>0</v>
      </c>
      <c r="J14" s="31"/>
      <c r="K14" s="31"/>
      <c r="L14" s="23"/>
    </row>
    <row r="15" spans="1:13" s="1" customFormat="1" ht="15">
      <c r="A15" s="17">
        <v>1</v>
      </c>
      <c r="B15" s="33"/>
      <c r="C15" s="34"/>
      <c r="D15" s="17"/>
      <c r="E15" s="47">
        <f>L15-H15</f>
        <v>2321.4309812851193</v>
      </c>
      <c r="F15" s="51">
        <f>F14-E15</f>
        <v>97678.56901871489</v>
      </c>
      <c r="G15" s="19"/>
      <c r="H15" s="49">
        <f>F14*$F$3/12</f>
        <v>1000</v>
      </c>
      <c r="I15" s="20">
        <f>H15</f>
        <v>1000</v>
      </c>
      <c r="J15" s="20"/>
      <c r="K15" s="20"/>
      <c r="L15" s="21">
        <f>+L2</f>
        <v>3321.4309812851193</v>
      </c>
      <c r="M15" s="38"/>
    </row>
    <row r="16" spans="1:12" s="1" customFormat="1" ht="15">
      <c r="A16" s="17">
        <v>2</v>
      </c>
      <c r="B16" s="33"/>
      <c r="C16" s="34"/>
      <c r="D16" s="17"/>
      <c r="E16" s="47">
        <f aca="true" t="shared" si="0" ref="E16:E39">L16-H16</f>
        <v>2344.6452910979706</v>
      </c>
      <c r="F16" s="51">
        <f aca="true" t="shared" si="1" ref="F16:F79">F15-E16</f>
        <v>95333.92372761692</v>
      </c>
      <c r="G16" s="19"/>
      <c r="H16" s="49">
        <f aca="true" t="shared" si="2" ref="H16:H79">F15*$F$3/12</f>
        <v>976.7856901871488</v>
      </c>
      <c r="I16" s="20">
        <f>H16+I15</f>
        <v>1976.7856901871487</v>
      </c>
      <c r="J16" s="20"/>
      <c r="K16" s="20"/>
      <c r="L16" s="21">
        <f>+L15</f>
        <v>3321.4309812851193</v>
      </c>
    </row>
    <row r="17" spans="1:12" s="1" customFormat="1" ht="15">
      <c r="A17" s="17">
        <v>3</v>
      </c>
      <c r="B17" s="33"/>
      <c r="C17" s="34"/>
      <c r="D17" s="17"/>
      <c r="E17" s="47">
        <f t="shared" si="0"/>
        <v>2368.09174400895</v>
      </c>
      <c r="F17" s="51">
        <f t="shared" si="1"/>
        <v>92965.83198360796</v>
      </c>
      <c r="G17" s="19"/>
      <c r="H17" s="49">
        <f t="shared" si="2"/>
        <v>953.3392372761691</v>
      </c>
      <c r="I17" s="20">
        <f aca="true" t="shared" si="3" ref="I17:I80">H17+I16</f>
        <v>2930.124927463318</v>
      </c>
      <c r="J17" s="20"/>
      <c r="K17" s="20"/>
      <c r="L17" s="21">
        <f aca="true" t="shared" si="4" ref="L17:L50">+L16</f>
        <v>3321.4309812851193</v>
      </c>
    </row>
    <row r="18" spans="1:12" s="1" customFormat="1" ht="15">
      <c r="A18" s="17">
        <v>4</v>
      </c>
      <c r="B18" s="33"/>
      <c r="C18" s="34"/>
      <c r="D18" s="17"/>
      <c r="E18" s="47">
        <f t="shared" si="0"/>
        <v>2391.77266144904</v>
      </c>
      <c r="F18" s="51">
        <f t="shared" si="1"/>
        <v>90574.05932215892</v>
      </c>
      <c r="G18" s="19"/>
      <c r="H18" s="49">
        <f t="shared" si="2"/>
        <v>929.6583198360795</v>
      </c>
      <c r="I18" s="20">
        <f t="shared" si="3"/>
        <v>3859.7832472993973</v>
      </c>
      <c r="J18" s="20"/>
      <c r="K18" s="20"/>
      <c r="L18" s="21">
        <f t="shared" si="4"/>
        <v>3321.4309812851193</v>
      </c>
    </row>
    <row r="19" spans="1:12" s="1" customFormat="1" ht="15">
      <c r="A19" s="17">
        <v>5</v>
      </c>
      <c r="B19" s="33"/>
      <c r="C19" s="34"/>
      <c r="D19" s="17"/>
      <c r="E19" s="47">
        <f t="shared" si="0"/>
        <v>2415.69038806353</v>
      </c>
      <c r="F19" s="52">
        <f t="shared" si="1"/>
        <v>88158.36893409539</v>
      </c>
      <c r="G19" s="19"/>
      <c r="H19" s="49">
        <f t="shared" si="2"/>
        <v>905.7405932215892</v>
      </c>
      <c r="I19" s="20">
        <f t="shared" si="3"/>
        <v>4765.523840520987</v>
      </c>
      <c r="J19" s="20"/>
      <c r="K19" s="20"/>
      <c r="L19" s="21">
        <f t="shared" si="4"/>
        <v>3321.4309812851193</v>
      </c>
    </row>
    <row r="20" spans="1:12" s="1" customFormat="1" ht="15">
      <c r="A20" s="17">
        <v>6</v>
      </c>
      <c r="B20" s="33"/>
      <c r="C20" s="34"/>
      <c r="D20" s="17"/>
      <c r="E20" s="47">
        <f t="shared" si="0"/>
        <v>2439.8472919441656</v>
      </c>
      <c r="F20" s="52">
        <f t="shared" si="1"/>
        <v>85718.52164215122</v>
      </c>
      <c r="G20" s="19"/>
      <c r="H20" s="49">
        <f t="shared" si="2"/>
        <v>881.5836893409538</v>
      </c>
      <c r="I20" s="20">
        <f>H20+I19</f>
        <v>5647.107529861941</v>
      </c>
      <c r="J20" s="20"/>
      <c r="K20" s="20"/>
      <c r="L20" s="21">
        <f t="shared" si="4"/>
        <v>3321.4309812851193</v>
      </c>
    </row>
    <row r="21" spans="1:12" s="1" customFormat="1" ht="15">
      <c r="A21" s="17">
        <v>7</v>
      </c>
      <c r="B21" s="33"/>
      <c r="C21" s="34"/>
      <c r="D21" s="20"/>
      <c r="E21" s="47">
        <f t="shared" si="0"/>
        <v>2464.2457648636073</v>
      </c>
      <c r="F21" s="52">
        <f t="shared" si="1"/>
        <v>83254.27587728761</v>
      </c>
      <c r="G21" s="19"/>
      <c r="H21" s="49">
        <f t="shared" si="2"/>
        <v>857.1852164215121</v>
      </c>
      <c r="I21" s="20">
        <f t="shared" si="3"/>
        <v>6504.292746283453</v>
      </c>
      <c r="J21" s="20"/>
      <c r="K21" s="20"/>
      <c r="L21" s="21">
        <f t="shared" si="4"/>
        <v>3321.4309812851193</v>
      </c>
    </row>
    <row r="22" spans="1:14" s="1" customFormat="1" ht="15">
      <c r="A22" s="17">
        <v>8</v>
      </c>
      <c r="B22" s="33"/>
      <c r="C22" s="34"/>
      <c r="D22" s="20"/>
      <c r="E22" s="47">
        <f t="shared" si="0"/>
        <v>2488.8882225122434</v>
      </c>
      <c r="F22" s="52">
        <f t="shared" si="1"/>
        <v>80765.38765477538</v>
      </c>
      <c r="G22" s="19"/>
      <c r="H22" s="49">
        <f t="shared" si="2"/>
        <v>832.542758772876</v>
      </c>
      <c r="I22" s="20">
        <f t="shared" si="3"/>
        <v>7336.83550505633</v>
      </c>
      <c r="J22" s="20"/>
      <c r="K22" s="20"/>
      <c r="L22" s="21">
        <f t="shared" si="4"/>
        <v>3321.4309812851193</v>
      </c>
      <c r="N22" s="37"/>
    </row>
    <row r="23" spans="1:12" s="1" customFormat="1" ht="15">
      <c r="A23" s="17">
        <v>9</v>
      </c>
      <c r="B23" s="33"/>
      <c r="C23" s="34"/>
      <c r="D23" s="20"/>
      <c r="E23" s="47">
        <f t="shared" si="0"/>
        <v>2513.777104737366</v>
      </c>
      <c r="F23" s="52">
        <f t="shared" si="1"/>
        <v>78251.610550038</v>
      </c>
      <c r="G23" s="19"/>
      <c r="H23" s="49">
        <f t="shared" si="2"/>
        <v>807.6538765477536</v>
      </c>
      <c r="I23" s="20">
        <f t="shared" si="3"/>
        <v>8144.489381604083</v>
      </c>
      <c r="J23" s="20"/>
      <c r="K23" s="20"/>
      <c r="L23" s="21">
        <f t="shared" si="4"/>
        <v>3321.4309812851193</v>
      </c>
    </row>
    <row r="24" spans="1:12" s="1" customFormat="1" ht="15">
      <c r="A24" s="17">
        <v>10</v>
      </c>
      <c r="B24" s="33"/>
      <c r="C24" s="34"/>
      <c r="D24" s="20"/>
      <c r="E24" s="47">
        <f t="shared" si="0"/>
        <v>2538.9148757847393</v>
      </c>
      <c r="F24" s="52">
        <f t="shared" si="1"/>
        <v>75712.69567425326</v>
      </c>
      <c r="G24" s="19"/>
      <c r="H24" s="49">
        <f t="shared" si="2"/>
        <v>782.51610550038</v>
      </c>
      <c r="I24" s="20">
        <f t="shared" si="3"/>
        <v>8927.005487104463</v>
      </c>
      <c r="J24" s="20"/>
      <c r="K24" s="20"/>
      <c r="L24" s="21">
        <f t="shared" si="4"/>
        <v>3321.4309812851193</v>
      </c>
    </row>
    <row r="25" spans="1:12" s="2" customFormat="1" ht="15">
      <c r="A25" s="20">
        <v>11</v>
      </c>
      <c r="B25" s="33"/>
      <c r="C25" s="34"/>
      <c r="D25" s="20"/>
      <c r="E25" s="47">
        <f t="shared" si="0"/>
        <v>2564.304024542587</v>
      </c>
      <c r="F25" s="52">
        <f t="shared" si="1"/>
        <v>73148.39164971068</v>
      </c>
      <c r="G25" s="19"/>
      <c r="H25" s="49">
        <f t="shared" si="2"/>
        <v>757.1269567425326</v>
      </c>
      <c r="I25" s="20">
        <f t="shared" si="3"/>
        <v>9684.132443846996</v>
      </c>
      <c r="J25" s="20"/>
      <c r="K25" s="20"/>
      <c r="L25" s="21">
        <f t="shared" si="4"/>
        <v>3321.4309812851193</v>
      </c>
    </row>
    <row r="26" spans="1:12" s="1" customFormat="1" ht="15">
      <c r="A26" s="17">
        <v>12</v>
      </c>
      <c r="B26" s="33"/>
      <c r="C26" s="34"/>
      <c r="D26" s="20"/>
      <c r="E26" s="47">
        <f t="shared" si="0"/>
        <v>2589.9470647880125</v>
      </c>
      <c r="F26" s="52">
        <f t="shared" si="1"/>
        <v>70558.44458492268</v>
      </c>
      <c r="G26" s="19"/>
      <c r="H26" s="49">
        <f t="shared" si="2"/>
        <v>731.4839164971067</v>
      </c>
      <c r="I26" s="20">
        <f t="shared" si="3"/>
        <v>10415.616360344104</v>
      </c>
      <c r="J26" s="20"/>
      <c r="K26" s="20"/>
      <c r="L26" s="21">
        <f t="shared" si="4"/>
        <v>3321.4309812851193</v>
      </c>
    </row>
    <row r="27" spans="1:12" s="1" customFormat="1" ht="15">
      <c r="A27" s="17">
        <v>13</v>
      </c>
      <c r="B27" s="33"/>
      <c r="C27" s="34"/>
      <c r="D27" s="20"/>
      <c r="E27" s="47">
        <f t="shared" si="0"/>
        <v>2615.8465354358927</v>
      </c>
      <c r="F27" s="52">
        <f t="shared" si="1"/>
        <v>67942.59804948678</v>
      </c>
      <c r="G27" s="19"/>
      <c r="H27" s="49">
        <f t="shared" si="2"/>
        <v>705.5844458492267</v>
      </c>
      <c r="I27" s="20">
        <f t="shared" si="3"/>
        <v>11121.20080619333</v>
      </c>
      <c r="J27" s="20"/>
      <c r="K27" s="20"/>
      <c r="L27" s="21">
        <f t="shared" si="4"/>
        <v>3321.4309812851193</v>
      </c>
    </row>
    <row r="28" spans="1:12" s="1" customFormat="1" ht="15">
      <c r="A28" s="17">
        <v>14</v>
      </c>
      <c r="B28" s="33"/>
      <c r="C28" s="34"/>
      <c r="D28" s="20"/>
      <c r="E28" s="47">
        <f t="shared" si="0"/>
        <v>2642.0050007902514</v>
      </c>
      <c r="F28" s="52">
        <f t="shared" si="1"/>
        <v>65300.59304869653</v>
      </c>
      <c r="G28" s="19"/>
      <c r="H28" s="49">
        <f t="shared" si="2"/>
        <v>679.4259804948678</v>
      </c>
      <c r="I28" s="20">
        <f t="shared" si="3"/>
        <v>11800.626786688197</v>
      </c>
      <c r="J28" s="20"/>
      <c r="K28" s="20"/>
      <c r="L28" s="21">
        <f t="shared" si="4"/>
        <v>3321.4309812851193</v>
      </c>
    </row>
    <row r="29" spans="1:12" s="1" customFormat="1" ht="15">
      <c r="A29" s="17">
        <v>15</v>
      </c>
      <c r="B29" s="33"/>
      <c r="C29" s="34"/>
      <c r="D29" s="20"/>
      <c r="E29" s="47">
        <f t="shared" si="0"/>
        <v>2668.425050798154</v>
      </c>
      <c r="F29" s="52">
        <f t="shared" si="1"/>
        <v>62632.167997898374</v>
      </c>
      <c r="G29" s="19"/>
      <c r="H29" s="49">
        <f t="shared" si="2"/>
        <v>653.0059304869652</v>
      </c>
      <c r="I29" s="20">
        <f t="shared" si="3"/>
        <v>12453.632717175162</v>
      </c>
      <c r="J29" s="20"/>
      <c r="K29" s="20"/>
      <c r="L29" s="21">
        <f t="shared" si="4"/>
        <v>3321.4309812851193</v>
      </c>
    </row>
    <row r="30" spans="1:12" s="1" customFormat="1" ht="15">
      <c r="A30" s="17">
        <v>16</v>
      </c>
      <c r="B30" s="33"/>
      <c r="C30" s="34"/>
      <c r="D30" s="20"/>
      <c r="E30" s="47">
        <f t="shared" si="0"/>
        <v>2695.1093013061354</v>
      </c>
      <c r="F30" s="52">
        <f t="shared" si="1"/>
        <v>59937.05869659224</v>
      </c>
      <c r="G30" s="19"/>
      <c r="H30" s="49">
        <f t="shared" si="2"/>
        <v>626.3216799789838</v>
      </c>
      <c r="I30" s="20">
        <f t="shared" si="3"/>
        <v>13079.954397154146</v>
      </c>
      <c r="J30" s="20"/>
      <c r="K30" s="20"/>
      <c r="L30" s="21">
        <f t="shared" si="4"/>
        <v>3321.4309812851193</v>
      </c>
    </row>
    <row r="31" spans="1:12" s="1" customFormat="1" ht="15">
      <c r="A31" s="17">
        <v>17</v>
      </c>
      <c r="B31" s="33"/>
      <c r="C31" s="34"/>
      <c r="D31" s="20"/>
      <c r="E31" s="47">
        <f t="shared" si="0"/>
        <v>2722.060394319197</v>
      </c>
      <c r="F31" s="52">
        <f t="shared" si="1"/>
        <v>57214.998302273045</v>
      </c>
      <c r="G31" s="19"/>
      <c r="H31" s="49">
        <f t="shared" si="2"/>
        <v>599.3705869659224</v>
      </c>
      <c r="I31" s="20">
        <f t="shared" si="3"/>
        <v>13679.324984120069</v>
      </c>
      <c r="J31" s="20"/>
      <c r="K31" s="20"/>
      <c r="L31" s="21">
        <f t="shared" si="4"/>
        <v>3321.4309812851193</v>
      </c>
    </row>
    <row r="32" spans="1:12" s="2" customFormat="1" ht="15">
      <c r="A32" s="20">
        <v>18</v>
      </c>
      <c r="B32" s="33"/>
      <c r="C32" s="34"/>
      <c r="D32" s="20"/>
      <c r="E32" s="47">
        <f t="shared" si="0"/>
        <v>2749.280998262389</v>
      </c>
      <c r="F32" s="52">
        <f t="shared" si="1"/>
        <v>54465.71730401066</v>
      </c>
      <c r="G32" s="19"/>
      <c r="H32" s="49">
        <f t="shared" si="2"/>
        <v>572.1499830227305</v>
      </c>
      <c r="I32" s="20">
        <f t="shared" si="3"/>
        <v>14251.4749671428</v>
      </c>
      <c r="J32" s="20"/>
      <c r="K32" s="20"/>
      <c r="L32" s="21">
        <f t="shared" si="4"/>
        <v>3321.4309812851193</v>
      </c>
    </row>
    <row r="33" spans="1:12" s="1" customFormat="1" ht="15">
      <c r="A33" s="17">
        <v>19</v>
      </c>
      <c r="B33" s="33"/>
      <c r="C33" s="34"/>
      <c r="D33" s="20"/>
      <c r="E33" s="47">
        <f t="shared" si="0"/>
        <v>2776.773808245013</v>
      </c>
      <c r="F33" s="52">
        <f t="shared" si="1"/>
        <v>51688.94349576564</v>
      </c>
      <c r="G33" s="19"/>
      <c r="H33" s="49">
        <f t="shared" si="2"/>
        <v>544.6571730401066</v>
      </c>
      <c r="I33" s="42">
        <f t="shared" si="3"/>
        <v>14796.132140182906</v>
      </c>
      <c r="J33" s="20"/>
      <c r="K33" s="20"/>
      <c r="L33" s="21">
        <f t="shared" si="4"/>
        <v>3321.4309812851193</v>
      </c>
    </row>
    <row r="34" spans="1:12" s="1" customFormat="1" ht="15">
      <c r="A34" s="17">
        <v>20</v>
      </c>
      <c r="B34" s="33"/>
      <c r="C34" s="34"/>
      <c r="D34" s="20"/>
      <c r="E34" s="47">
        <f t="shared" si="0"/>
        <v>2804.541546327463</v>
      </c>
      <c r="F34" s="52">
        <f t="shared" si="1"/>
        <v>48884.40194943818</v>
      </c>
      <c r="G34" s="19"/>
      <c r="H34" s="49">
        <f t="shared" si="2"/>
        <v>516.8894349576564</v>
      </c>
      <c r="I34" s="20">
        <f t="shared" si="3"/>
        <v>15313.021575140563</v>
      </c>
      <c r="J34" s="20"/>
      <c r="K34" s="20"/>
      <c r="L34" s="21">
        <f t="shared" si="4"/>
        <v>3321.4309812851193</v>
      </c>
    </row>
    <row r="35" spans="1:12" s="1" customFormat="1" ht="15">
      <c r="A35" s="17">
        <v>21</v>
      </c>
      <c r="B35" s="33"/>
      <c r="C35" s="34"/>
      <c r="D35" s="17"/>
      <c r="E35" s="47">
        <f t="shared" si="0"/>
        <v>2832.5869617907374</v>
      </c>
      <c r="F35" s="52">
        <f t="shared" si="1"/>
        <v>46051.81498764744</v>
      </c>
      <c r="G35" s="19"/>
      <c r="H35" s="49">
        <f t="shared" si="2"/>
        <v>488.8440194943818</v>
      </c>
      <c r="I35" s="20">
        <f t="shared" si="3"/>
        <v>15801.865594634945</v>
      </c>
      <c r="J35" s="20"/>
      <c r="K35" s="20"/>
      <c r="L35" s="21">
        <f t="shared" si="4"/>
        <v>3321.4309812851193</v>
      </c>
    </row>
    <row r="36" spans="1:12" s="1" customFormat="1" ht="15">
      <c r="A36" s="17">
        <v>22</v>
      </c>
      <c r="B36" s="33"/>
      <c r="C36" s="34"/>
      <c r="D36" s="17"/>
      <c r="E36" s="47">
        <f t="shared" si="0"/>
        <v>2860.9128314086447</v>
      </c>
      <c r="F36" s="52">
        <f t="shared" si="1"/>
        <v>43190.90215623879</v>
      </c>
      <c r="G36" s="19"/>
      <c r="H36" s="49">
        <f t="shared" si="2"/>
        <v>460.5181498764744</v>
      </c>
      <c r="I36" s="20">
        <f t="shared" si="3"/>
        <v>16262.383744511419</v>
      </c>
      <c r="J36" s="20"/>
      <c r="K36" s="20"/>
      <c r="L36" s="21">
        <f t="shared" si="4"/>
        <v>3321.4309812851193</v>
      </c>
    </row>
    <row r="37" spans="1:12" s="1" customFormat="1" ht="15">
      <c r="A37" s="17">
        <v>23</v>
      </c>
      <c r="B37" s="33"/>
      <c r="C37" s="34"/>
      <c r="D37" s="17"/>
      <c r="E37" s="47">
        <f t="shared" si="0"/>
        <v>2889.5219597227315</v>
      </c>
      <c r="F37" s="52">
        <f t="shared" si="1"/>
        <v>40301.38019651606</v>
      </c>
      <c r="G37" s="19"/>
      <c r="H37" s="49">
        <f t="shared" si="2"/>
        <v>431.90902156238786</v>
      </c>
      <c r="I37" s="20">
        <f t="shared" si="3"/>
        <v>16694.292766073806</v>
      </c>
      <c r="J37" s="20"/>
      <c r="K37" s="20"/>
      <c r="L37" s="21">
        <f t="shared" si="4"/>
        <v>3321.4309812851193</v>
      </c>
    </row>
    <row r="38" spans="1:12" s="1" customFormat="1" ht="15">
      <c r="A38" s="17">
        <v>24</v>
      </c>
      <c r="B38" s="34"/>
      <c r="C38" s="34"/>
      <c r="D38" s="17"/>
      <c r="E38" s="47">
        <f t="shared" si="0"/>
        <v>2918.4171793199584</v>
      </c>
      <c r="F38" s="52">
        <f t="shared" si="1"/>
        <v>37382.9630171961</v>
      </c>
      <c r="G38" s="19"/>
      <c r="H38" s="49">
        <f t="shared" si="2"/>
        <v>403.0138019651606</v>
      </c>
      <c r="I38" s="20">
        <f t="shared" si="3"/>
        <v>17097.306568038966</v>
      </c>
      <c r="J38" s="20"/>
      <c r="K38" s="20"/>
      <c r="L38" s="21">
        <f t="shared" si="4"/>
        <v>3321.4309812851193</v>
      </c>
    </row>
    <row r="39" spans="1:15" s="24" customFormat="1" ht="15">
      <c r="A39" s="42">
        <v>25</v>
      </c>
      <c r="B39" s="43"/>
      <c r="C39" s="44"/>
      <c r="D39" s="42"/>
      <c r="E39" s="48">
        <f t="shared" si="0"/>
        <v>2947.601351113158</v>
      </c>
      <c r="F39" s="53">
        <f t="shared" si="1"/>
        <v>34435.36166608294</v>
      </c>
      <c r="G39" s="45"/>
      <c r="H39" s="50">
        <f t="shared" si="2"/>
        <v>373.829630171961</v>
      </c>
      <c r="I39" s="42">
        <f t="shared" si="3"/>
        <v>17471.136198210927</v>
      </c>
      <c r="J39" s="42"/>
      <c r="K39" s="42"/>
      <c r="L39" s="21">
        <f t="shared" si="4"/>
        <v>3321.4309812851193</v>
      </c>
      <c r="M39" s="56"/>
      <c r="N39" s="56"/>
      <c r="O39" s="56"/>
    </row>
    <row r="40" spans="1:12" s="1" customFormat="1" ht="12.75">
      <c r="A40" s="42">
        <v>26</v>
      </c>
      <c r="B40" s="46"/>
      <c r="C40" s="42"/>
      <c r="D40" s="42"/>
      <c r="E40" s="48">
        <f>L40-H40</f>
        <v>2977.0773646242897</v>
      </c>
      <c r="F40" s="53">
        <f t="shared" si="1"/>
        <v>31458.284301458654</v>
      </c>
      <c r="G40" s="45"/>
      <c r="H40" s="50">
        <f t="shared" si="2"/>
        <v>344.3536166608294</v>
      </c>
      <c r="I40" s="42">
        <f t="shared" si="3"/>
        <v>17815.489814871755</v>
      </c>
      <c r="J40" s="42"/>
      <c r="K40" s="42"/>
      <c r="L40" s="21">
        <f t="shared" si="4"/>
        <v>3321.4309812851193</v>
      </c>
    </row>
    <row r="41" spans="1:12" s="1" customFormat="1" ht="12.75">
      <c r="A41" s="17">
        <v>27</v>
      </c>
      <c r="B41" s="18"/>
      <c r="C41" s="17"/>
      <c r="D41" s="17"/>
      <c r="E41" s="47">
        <f aca="true" t="shared" si="5" ref="E41:E104">L41-H41</f>
        <v>3006.8481382705327</v>
      </c>
      <c r="F41" s="52">
        <f t="shared" si="1"/>
        <v>28451.436163188122</v>
      </c>
      <c r="G41" s="19"/>
      <c r="H41" s="49">
        <f t="shared" si="2"/>
        <v>314.58284301458656</v>
      </c>
      <c r="I41" s="20">
        <f t="shared" si="3"/>
        <v>18130.07265788634</v>
      </c>
      <c r="J41" s="20"/>
      <c r="K41" s="20"/>
      <c r="L41" s="21">
        <f t="shared" si="4"/>
        <v>3321.4309812851193</v>
      </c>
    </row>
    <row r="42" spans="1:12" s="1" customFormat="1" ht="12.75">
      <c r="A42" s="17">
        <v>28</v>
      </c>
      <c r="B42" s="18"/>
      <c r="C42" s="17"/>
      <c r="D42" s="17"/>
      <c r="E42" s="47">
        <f t="shared" si="5"/>
        <v>3036.9166196532383</v>
      </c>
      <c r="F42" s="52">
        <f t="shared" si="1"/>
        <v>25414.519543534883</v>
      </c>
      <c r="G42" s="19"/>
      <c r="H42" s="49">
        <f t="shared" si="2"/>
        <v>284.5143616318812</v>
      </c>
      <c r="I42" s="20">
        <f t="shared" si="3"/>
        <v>18414.58701951822</v>
      </c>
      <c r="J42" s="20"/>
      <c r="K42" s="20"/>
      <c r="L42" s="21">
        <f t="shared" si="4"/>
        <v>3321.4309812851193</v>
      </c>
    </row>
    <row r="43" spans="1:12" s="1" customFormat="1" ht="12.75">
      <c r="A43" s="17">
        <v>29</v>
      </c>
      <c r="B43" s="18"/>
      <c r="C43" s="17"/>
      <c r="D43" s="17"/>
      <c r="E43" s="47">
        <f t="shared" si="5"/>
        <v>3067.2857858497705</v>
      </c>
      <c r="F43" s="52">
        <f t="shared" si="1"/>
        <v>22347.233757685113</v>
      </c>
      <c r="G43" s="19"/>
      <c r="H43" s="49">
        <f t="shared" si="2"/>
        <v>254.14519543534882</v>
      </c>
      <c r="I43" s="20">
        <f t="shared" si="3"/>
        <v>18668.732214953572</v>
      </c>
      <c r="J43" s="20"/>
      <c r="K43" s="20"/>
      <c r="L43" s="21">
        <f t="shared" si="4"/>
        <v>3321.4309812851193</v>
      </c>
    </row>
    <row r="44" spans="1:12" s="1" customFormat="1" ht="12.75">
      <c r="A44" s="17">
        <v>30</v>
      </c>
      <c r="B44" s="18"/>
      <c r="C44" s="17"/>
      <c r="D44" s="17"/>
      <c r="E44" s="47">
        <f t="shared" si="5"/>
        <v>3097.958643708268</v>
      </c>
      <c r="F44" s="52">
        <f t="shared" si="1"/>
        <v>19249.275113976844</v>
      </c>
      <c r="G44" s="19"/>
      <c r="H44" s="49">
        <f t="shared" si="2"/>
        <v>223.47233757685112</v>
      </c>
      <c r="I44" s="20">
        <f t="shared" si="3"/>
        <v>18892.204552530424</v>
      </c>
      <c r="J44" s="20"/>
      <c r="K44" s="20"/>
      <c r="L44" s="21">
        <f t="shared" si="4"/>
        <v>3321.4309812851193</v>
      </c>
    </row>
    <row r="45" spans="1:12" s="1" customFormat="1" ht="12.75">
      <c r="A45" s="17">
        <v>31</v>
      </c>
      <c r="B45" s="18"/>
      <c r="C45" s="17"/>
      <c r="D45" s="17"/>
      <c r="E45" s="47">
        <f t="shared" si="5"/>
        <v>3128.9382301453506</v>
      </c>
      <c r="F45" s="52">
        <f t="shared" si="1"/>
        <v>16120.336883831493</v>
      </c>
      <c r="G45" s="19"/>
      <c r="H45" s="49">
        <f t="shared" si="2"/>
        <v>192.49275113976844</v>
      </c>
      <c r="I45" s="20">
        <f t="shared" si="3"/>
        <v>19084.697303670193</v>
      </c>
      <c r="J45" s="20"/>
      <c r="K45" s="20"/>
      <c r="L45" s="21">
        <f t="shared" si="4"/>
        <v>3321.4309812851193</v>
      </c>
    </row>
    <row r="46" spans="1:12" s="1" customFormat="1" ht="12.75">
      <c r="A46" s="17">
        <v>32</v>
      </c>
      <c r="B46" s="18"/>
      <c r="C46" s="17"/>
      <c r="D46" s="17"/>
      <c r="E46" s="47">
        <f t="shared" si="5"/>
        <v>3160.2276124468044</v>
      </c>
      <c r="F46" s="52">
        <f t="shared" si="1"/>
        <v>12960.109271384688</v>
      </c>
      <c r="G46" s="19"/>
      <c r="H46" s="49">
        <f t="shared" si="2"/>
        <v>161.20336883831493</v>
      </c>
      <c r="I46" s="20">
        <f t="shared" si="3"/>
        <v>19245.90067250851</v>
      </c>
      <c r="J46" s="20"/>
      <c r="K46" s="20"/>
      <c r="L46" s="21">
        <f t="shared" si="4"/>
        <v>3321.4309812851193</v>
      </c>
    </row>
    <row r="47" spans="1:12" s="1" customFormat="1" ht="12.75">
      <c r="A47" s="17">
        <v>33</v>
      </c>
      <c r="B47" s="18"/>
      <c r="C47" s="17"/>
      <c r="D47" s="17"/>
      <c r="E47" s="47">
        <f t="shared" si="5"/>
        <v>3191.8298885712725</v>
      </c>
      <c r="F47" s="52">
        <f t="shared" si="1"/>
        <v>9768.279382813416</v>
      </c>
      <c r="G47" s="19"/>
      <c r="H47" s="49">
        <f t="shared" si="2"/>
        <v>129.6010927138469</v>
      </c>
      <c r="I47" s="20">
        <f t="shared" si="3"/>
        <v>19375.501765222358</v>
      </c>
      <c r="J47" s="20"/>
      <c r="K47" s="20"/>
      <c r="L47" s="21">
        <f t="shared" si="4"/>
        <v>3321.4309812851193</v>
      </c>
    </row>
    <row r="48" spans="1:12" s="1" customFormat="1" ht="12.75">
      <c r="A48" s="17">
        <v>34</v>
      </c>
      <c r="B48" s="18"/>
      <c r="C48" s="17"/>
      <c r="D48" s="17"/>
      <c r="E48" s="47">
        <f t="shared" si="5"/>
        <v>3223.7481874569853</v>
      </c>
      <c r="F48" s="52">
        <f t="shared" si="1"/>
        <v>6544.5311953564305</v>
      </c>
      <c r="G48" s="19"/>
      <c r="H48" s="49">
        <f t="shared" si="2"/>
        <v>97.68279382813415</v>
      </c>
      <c r="I48" s="20">
        <f t="shared" si="3"/>
        <v>19473.184559050493</v>
      </c>
      <c r="J48" s="20"/>
      <c r="K48" s="20"/>
      <c r="L48" s="21">
        <f t="shared" si="4"/>
        <v>3321.4309812851193</v>
      </c>
    </row>
    <row r="49" spans="1:12" s="1" customFormat="1" ht="12.75">
      <c r="A49" s="17">
        <v>35</v>
      </c>
      <c r="B49" s="18"/>
      <c r="C49" s="17"/>
      <c r="D49" s="17"/>
      <c r="E49" s="47">
        <f t="shared" si="5"/>
        <v>3255.985669331555</v>
      </c>
      <c r="F49" s="52">
        <f t="shared" si="1"/>
        <v>3288.5455260248755</v>
      </c>
      <c r="G49" s="19"/>
      <c r="H49" s="49">
        <f t="shared" si="2"/>
        <v>65.4453119535643</v>
      </c>
      <c r="I49" s="20">
        <f t="shared" si="3"/>
        <v>19538.629871004057</v>
      </c>
      <c r="J49" s="20"/>
      <c r="K49" s="20"/>
      <c r="L49" s="21">
        <f t="shared" si="4"/>
        <v>3321.4309812851193</v>
      </c>
    </row>
    <row r="50" spans="1:12" s="1" customFormat="1" ht="12.75">
      <c r="A50" s="17">
        <v>36</v>
      </c>
      <c r="B50" s="18"/>
      <c r="C50" s="17"/>
      <c r="D50" s="17"/>
      <c r="E50" s="47">
        <v>3288.55</v>
      </c>
      <c r="F50" s="52">
        <f t="shared" si="1"/>
        <v>-0.004473975124710705</v>
      </c>
      <c r="G50" s="19"/>
      <c r="H50" s="49">
        <f t="shared" si="2"/>
        <v>32.885455260248754</v>
      </c>
      <c r="I50" s="20">
        <f t="shared" si="3"/>
        <v>19571.515326264307</v>
      </c>
      <c r="J50" s="20"/>
      <c r="K50" s="20"/>
      <c r="L50" s="21">
        <f t="shared" si="4"/>
        <v>3321.4309812851193</v>
      </c>
    </row>
    <row r="51" spans="1:12" s="1" customFormat="1" ht="12.75">
      <c r="A51" s="17">
        <v>37</v>
      </c>
      <c r="B51" s="18"/>
      <c r="C51" s="17"/>
      <c r="D51" s="17"/>
      <c r="E51" s="47">
        <f t="shared" si="5"/>
        <v>10442.246873377677</v>
      </c>
      <c r="F51" s="52">
        <f t="shared" si="1"/>
        <v>-10442.251347352802</v>
      </c>
      <c r="G51" s="19"/>
      <c r="H51" s="49">
        <f t="shared" si="2"/>
        <v>-4.473975124710705E-05</v>
      </c>
      <c r="I51" s="20">
        <f t="shared" si="3"/>
        <v>19571.515281524556</v>
      </c>
      <c r="J51" s="20"/>
      <c r="K51" s="20"/>
      <c r="L51" s="21">
        <v>10442.246828637926</v>
      </c>
    </row>
    <row r="52" spans="1:12" s="1" customFormat="1" ht="12.75">
      <c r="A52" s="17">
        <v>38</v>
      </c>
      <c r="B52" s="18"/>
      <c r="C52" s="17"/>
      <c r="D52" s="17"/>
      <c r="E52" s="47">
        <f t="shared" si="5"/>
        <v>10546.669342111454</v>
      </c>
      <c r="F52" s="52">
        <f t="shared" si="1"/>
        <v>-20988.920689464256</v>
      </c>
      <c r="G52" s="19"/>
      <c r="H52" s="49">
        <f t="shared" si="2"/>
        <v>-104.42251347352801</v>
      </c>
      <c r="I52" s="20">
        <f t="shared" si="3"/>
        <v>19467.09276805103</v>
      </c>
      <c r="J52" s="20"/>
      <c r="K52" s="20"/>
      <c r="L52" s="21">
        <v>10442.246828637926</v>
      </c>
    </row>
    <row r="53" spans="1:12" s="1" customFormat="1" ht="12.75">
      <c r="A53" s="17">
        <v>39</v>
      </c>
      <c r="B53" s="18"/>
      <c r="C53" s="17"/>
      <c r="D53" s="17"/>
      <c r="E53" s="47">
        <f t="shared" si="5"/>
        <v>10652.136035532569</v>
      </c>
      <c r="F53" s="52">
        <f t="shared" si="1"/>
        <v>-31641.056724996823</v>
      </c>
      <c r="G53" s="19"/>
      <c r="H53" s="49">
        <f t="shared" si="2"/>
        <v>-209.88920689464257</v>
      </c>
      <c r="I53" s="20">
        <f t="shared" si="3"/>
        <v>19257.203561156384</v>
      </c>
      <c r="J53" s="20"/>
      <c r="K53" s="20"/>
      <c r="L53" s="21">
        <v>10442.246828637926</v>
      </c>
    </row>
    <row r="54" spans="1:12" s="1" customFormat="1" ht="12.75">
      <c r="A54" s="17">
        <v>40</v>
      </c>
      <c r="B54" s="18"/>
      <c r="C54" s="17"/>
      <c r="D54" s="17"/>
      <c r="E54" s="47">
        <f t="shared" si="5"/>
        <v>10758.657395887894</v>
      </c>
      <c r="F54" s="52">
        <f t="shared" si="1"/>
        <v>-42399.71412088472</v>
      </c>
      <c r="G54" s="19"/>
      <c r="H54" s="49">
        <f t="shared" si="2"/>
        <v>-316.4105672499682</v>
      </c>
      <c r="I54" s="20">
        <f t="shared" si="3"/>
        <v>18940.792993906416</v>
      </c>
      <c r="J54" s="20"/>
      <c r="K54" s="20"/>
      <c r="L54" s="21">
        <v>10442.246828637926</v>
      </c>
    </row>
    <row r="55" spans="1:12" s="1" customFormat="1" ht="12.75">
      <c r="A55" s="17">
        <v>41</v>
      </c>
      <c r="B55" s="18"/>
      <c r="C55" s="17"/>
      <c r="D55" s="17"/>
      <c r="E55" s="47">
        <f t="shared" si="5"/>
        <v>10866.243969846773</v>
      </c>
      <c r="F55" s="52">
        <f t="shared" si="1"/>
        <v>-53265.95809073149</v>
      </c>
      <c r="G55" s="19"/>
      <c r="H55" s="49">
        <f t="shared" si="2"/>
        <v>-423.99714120884715</v>
      </c>
      <c r="I55" s="20">
        <f t="shared" si="3"/>
        <v>18516.795852697567</v>
      </c>
      <c r="J55" s="20"/>
      <c r="K55" s="20"/>
      <c r="L55" s="21">
        <v>10442.246828637926</v>
      </c>
    </row>
    <row r="56" spans="1:12" s="1" customFormat="1" ht="12.75">
      <c r="A56" s="17">
        <v>42</v>
      </c>
      <c r="B56" s="18"/>
      <c r="C56" s="17"/>
      <c r="D56" s="17"/>
      <c r="E56" s="47">
        <f t="shared" si="5"/>
        <v>10974.906409545241</v>
      </c>
      <c r="F56" s="52">
        <f t="shared" si="1"/>
        <v>-64240.86450027673</v>
      </c>
      <c r="G56" s="19"/>
      <c r="H56" s="49">
        <f t="shared" si="2"/>
        <v>-532.6595809073149</v>
      </c>
      <c r="I56" s="20">
        <f t="shared" si="3"/>
        <v>17984.136271790252</v>
      </c>
      <c r="J56" s="20"/>
      <c r="K56" s="20"/>
      <c r="L56" s="21">
        <v>10442.246828637926</v>
      </c>
    </row>
    <row r="57" spans="1:12" s="1" customFormat="1" ht="12.75">
      <c r="A57" s="17">
        <v>43</v>
      </c>
      <c r="B57" s="18"/>
      <c r="C57" s="17"/>
      <c r="D57" s="17"/>
      <c r="E57" s="47">
        <f t="shared" si="5"/>
        <v>11084.655473640694</v>
      </c>
      <c r="F57" s="52">
        <f t="shared" si="1"/>
        <v>-75325.51997391743</v>
      </c>
      <c r="G57" s="19"/>
      <c r="H57" s="49">
        <f t="shared" si="2"/>
        <v>-642.4086450027672</v>
      </c>
      <c r="I57" s="20">
        <f t="shared" si="3"/>
        <v>17341.727626787484</v>
      </c>
      <c r="J57" s="20"/>
      <c r="K57" s="20"/>
      <c r="L57" s="21">
        <v>10442.246828637926</v>
      </c>
    </row>
    <row r="58" spans="1:12" s="1" customFormat="1" ht="12.75">
      <c r="A58" s="17">
        <v>44</v>
      </c>
      <c r="B58" s="18"/>
      <c r="C58" s="17"/>
      <c r="D58" s="17"/>
      <c r="E58" s="47">
        <f t="shared" si="5"/>
        <v>11195.502028377101</v>
      </c>
      <c r="F58" s="52">
        <f t="shared" si="1"/>
        <v>-86521.02200229453</v>
      </c>
      <c r="G58" s="19"/>
      <c r="H58" s="49">
        <f t="shared" si="2"/>
        <v>-753.2551997391743</v>
      </c>
      <c r="I58" s="20">
        <f t="shared" si="3"/>
        <v>16588.47242704831</v>
      </c>
      <c r="J58" s="20"/>
      <c r="K58" s="20"/>
      <c r="L58" s="21">
        <v>10442.246828637926</v>
      </c>
    </row>
    <row r="59" spans="1:12" s="1" customFormat="1" ht="12.75">
      <c r="A59" s="17">
        <v>45</v>
      </c>
      <c r="B59" s="18"/>
      <c r="C59" s="17"/>
      <c r="D59" s="17"/>
      <c r="E59" s="47">
        <f t="shared" si="5"/>
        <v>11307.457048660872</v>
      </c>
      <c r="F59" s="52">
        <f t="shared" si="1"/>
        <v>-97828.4790509554</v>
      </c>
      <c r="G59" s="19"/>
      <c r="H59" s="49">
        <f t="shared" si="2"/>
        <v>-865.2102200229452</v>
      </c>
      <c r="I59" s="20">
        <f t="shared" si="3"/>
        <v>15723.262207025364</v>
      </c>
      <c r="J59" s="20"/>
      <c r="K59" s="20"/>
      <c r="L59" s="21">
        <v>10442.246828637926</v>
      </c>
    </row>
    <row r="60" spans="1:12" s="1" customFormat="1" ht="12.75">
      <c r="A60" s="17">
        <v>46</v>
      </c>
      <c r="B60" s="18"/>
      <c r="C60" s="17"/>
      <c r="D60" s="17"/>
      <c r="E60" s="47">
        <f t="shared" si="5"/>
        <v>11420.53161914748</v>
      </c>
      <c r="F60" s="52">
        <f t="shared" si="1"/>
        <v>-109249.01067010289</v>
      </c>
      <c r="G60" s="19"/>
      <c r="H60" s="49">
        <f t="shared" si="2"/>
        <v>-978.284790509554</v>
      </c>
      <c r="I60" s="20">
        <f t="shared" si="3"/>
        <v>14744.97741651581</v>
      </c>
      <c r="J60" s="20"/>
      <c r="K60" s="20"/>
      <c r="L60" s="21">
        <v>10442.246828637926</v>
      </c>
    </row>
    <row r="61" spans="1:12" s="1" customFormat="1" ht="12.75">
      <c r="A61" s="17">
        <v>47</v>
      </c>
      <c r="B61" s="18"/>
      <c r="C61" s="17"/>
      <c r="D61" s="17"/>
      <c r="E61" s="47">
        <f t="shared" si="5"/>
        <v>11534.736935338955</v>
      </c>
      <c r="F61" s="52">
        <f t="shared" si="1"/>
        <v>-120783.74760544184</v>
      </c>
      <c r="G61" s="19"/>
      <c r="H61" s="49">
        <f t="shared" si="2"/>
        <v>-1092.490106701029</v>
      </c>
      <c r="I61" s="20">
        <f t="shared" si="3"/>
        <v>13652.487309814782</v>
      </c>
      <c r="J61" s="20"/>
      <c r="K61" s="20"/>
      <c r="L61" s="21">
        <v>10442.246828637926</v>
      </c>
    </row>
    <row r="62" spans="1:12" s="1" customFormat="1" ht="12.75">
      <c r="A62" s="17">
        <v>48</v>
      </c>
      <c r="B62" s="18"/>
      <c r="C62" s="17"/>
      <c r="D62" s="17"/>
      <c r="E62" s="47">
        <f t="shared" si="5"/>
        <v>11650.084304692344</v>
      </c>
      <c r="F62" s="52">
        <f t="shared" si="1"/>
        <v>-132433.83191013418</v>
      </c>
      <c r="G62" s="19"/>
      <c r="H62" s="49">
        <f t="shared" si="2"/>
        <v>-1207.8374760544182</v>
      </c>
      <c r="I62" s="20">
        <f t="shared" si="3"/>
        <v>12444.649833760364</v>
      </c>
      <c r="J62" s="20"/>
      <c r="K62" s="20"/>
      <c r="L62" s="21">
        <v>10442.246828637926</v>
      </c>
    </row>
    <row r="63" spans="1:12" s="1" customFormat="1" ht="12.75">
      <c r="A63" s="17">
        <v>49</v>
      </c>
      <c r="B63" s="18"/>
      <c r="C63" s="17"/>
      <c r="D63" s="17"/>
      <c r="E63" s="47">
        <f t="shared" si="5"/>
        <v>11766.585147739268</v>
      </c>
      <c r="F63" s="52">
        <f t="shared" si="1"/>
        <v>-144200.41705787345</v>
      </c>
      <c r="G63" s="19"/>
      <c r="H63" s="49">
        <f t="shared" si="2"/>
        <v>-1324.3383191013418</v>
      </c>
      <c r="I63" s="20">
        <f t="shared" si="3"/>
        <v>11120.311514659023</v>
      </c>
      <c r="J63" s="20"/>
      <c r="K63" s="20"/>
      <c r="L63" s="21">
        <v>10442.246828637926</v>
      </c>
    </row>
    <row r="64" spans="1:12" s="1" customFormat="1" ht="12.75">
      <c r="A64" s="17">
        <v>50</v>
      </c>
      <c r="B64" s="18"/>
      <c r="C64" s="17"/>
      <c r="D64" s="17"/>
      <c r="E64" s="47">
        <f t="shared" si="5"/>
        <v>11884.25099921666</v>
      </c>
      <c r="F64" s="52">
        <f t="shared" si="1"/>
        <v>-156084.6680570901</v>
      </c>
      <c r="G64" s="19"/>
      <c r="H64" s="49">
        <f t="shared" si="2"/>
        <v>-1442.0041705787344</v>
      </c>
      <c r="I64" s="20">
        <f t="shared" si="3"/>
        <v>9678.307344080287</v>
      </c>
      <c r="J64" s="20"/>
      <c r="K64" s="20"/>
      <c r="L64" s="21">
        <v>10442.246828637926</v>
      </c>
    </row>
    <row r="65" spans="1:12" s="1" customFormat="1" ht="12.75">
      <c r="A65" s="17">
        <v>51</v>
      </c>
      <c r="B65" s="18"/>
      <c r="C65" s="17"/>
      <c r="D65" s="17"/>
      <c r="E65" s="47">
        <f t="shared" si="5"/>
        <v>12003.093509208828</v>
      </c>
      <c r="F65" s="52">
        <f t="shared" si="1"/>
        <v>-168087.76156629893</v>
      </c>
      <c r="G65" s="19"/>
      <c r="H65" s="49">
        <f t="shared" si="2"/>
        <v>-1560.846680570901</v>
      </c>
      <c r="I65" s="20">
        <f t="shared" si="3"/>
        <v>8117.460663509386</v>
      </c>
      <c r="J65" s="20"/>
      <c r="K65" s="20"/>
      <c r="L65" s="21">
        <v>10442.246828637926</v>
      </c>
    </row>
    <row r="66" spans="1:12" s="1" customFormat="1" ht="12.75">
      <c r="A66" s="17">
        <v>52</v>
      </c>
      <c r="B66" s="18"/>
      <c r="C66" s="17"/>
      <c r="D66" s="17"/>
      <c r="E66" s="47">
        <f t="shared" si="5"/>
        <v>12123.124444300916</v>
      </c>
      <c r="F66" s="52">
        <f t="shared" si="1"/>
        <v>-180210.88601059985</v>
      </c>
      <c r="G66" s="19"/>
      <c r="H66" s="49">
        <f t="shared" si="2"/>
        <v>-1680.8776156629892</v>
      </c>
      <c r="I66" s="20">
        <f t="shared" si="3"/>
        <v>6436.583047846397</v>
      </c>
      <c r="J66" s="20"/>
      <c r="K66" s="20"/>
      <c r="L66" s="21">
        <v>10442.246828637926</v>
      </c>
    </row>
    <row r="67" spans="1:12" s="1" customFormat="1" ht="12.75">
      <c r="A67" s="17">
        <v>53</v>
      </c>
      <c r="B67" s="18"/>
      <c r="C67" s="17"/>
      <c r="D67" s="17"/>
      <c r="E67" s="47">
        <f t="shared" si="5"/>
        <v>12244.355688743924</v>
      </c>
      <c r="F67" s="52">
        <f t="shared" si="1"/>
        <v>-192455.24169934378</v>
      </c>
      <c r="G67" s="19"/>
      <c r="H67" s="49">
        <f t="shared" si="2"/>
        <v>-1802.1088601059982</v>
      </c>
      <c r="I67" s="20">
        <f t="shared" si="3"/>
        <v>4634.4741877403985</v>
      </c>
      <c r="J67" s="20"/>
      <c r="K67" s="20"/>
      <c r="L67" s="21">
        <v>10442.246828637926</v>
      </c>
    </row>
    <row r="68" spans="1:12" s="1" customFormat="1" ht="12.75">
      <c r="A68" s="17">
        <v>54</v>
      </c>
      <c r="B68" s="18"/>
      <c r="C68" s="17"/>
      <c r="D68" s="17"/>
      <c r="E68" s="47">
        <f t="shared" si="5"/>
        <v>12366.799245631364</v>
      </c>
      <c r="F68" s="52">
        <f t="shared" si="1"/>
        <v>-204822.04094497513</v>
      </c>
      <c r="G68" s="19"/>
      <c r="H68" s="49">
        <f t="shared" si="2"/>
        <v>-1924.5524169934379</v>
      </c>
      <c r="I68" s="20">
        <f t="shared" si="3"/>
        <v>2709.9217707469606</v>
      </c>
      <c r="J68" s="20"/>
      <c r="K68" s="20"/>
      <c r="L68" s="21">
        <v>10442.246828637926</v>
      </c>
    </row>
    <row r="69" spans="1:12" s="1" customFormat="1" ht="12.75">
      <c r="A69" s="17">
        <v>55</v>
      </c>
      <c r="B69" s="18"/>
      <c r="C69" s="17"/>
      <c r="D69" s="17"/>
      <c r="E69" s="47">
        <f t="shared" si="5"/>
        <v>12490.467238087678</v>
      </c>
      <c r="F69" s="52">
        <f t="shared" si="1"/>
        <v>-217312.5081830628</v>
      </c>
      <c r="G69" s="19"/>
      <c r="H69" s="49">
        <f t="shared" si="2"/>
        <v>-2048.2204094497515</v>
      </c>
      <c r="I69" s="20">
        <f t="shared" si="3"/>
        <v>661.7013612972091</v>
      </c>
      <c r="J69" s="20"/>
      <c r="K69" s="20"/>
      <c r="L69" s="21">
        <v>10442.246828637926</v>
      </c>
    </row>
    <row r="70" spans="1:12" s="1" customFormat="1" ht="12.75">
      <c r="A70" s="17">
        <v>56</v>
      </c>
      <c r="B70" s="18"/>
      <c r="C70" s="17"/>
      <c r="D70" s="17"/>
      <c r="E70" s="47">
        <f t="shared" si="5"/>
        <v>12615.371910468555</v>
      </c>
      <c r="F70" s="52">
        <f t="shared" si="1"/>
        <v>-229927.88009353136</v>
      </c>
      <c r="G70" s="19"/>
      <c r="H70" s="49">
        <f t="shared" si="2"/>
        <v>-2173.125081830628</v>
      </c>
      <c r="I70" s="20">
        <f t="shared" si="3"/>
        <v>-1511.4237205334189</v>
      </c>
      <c r="J70" s="20"/>
      <c r="K70" s="20"/>
      <c r="L70" s="21">
        <v>10442.246828637926</v>
      </c>
    </row>
    <row r="71" spans="1:12" s="1" customFormat="1" ht="12.75">
      <c r="A71" s="17">
        <v>57</v>
      </c>
      <c r="B71" s="18"/>
      <c r="C71" s="17"/>
      <c r="D71" s="17"/>
      <c r="E71" s="47">
        <f t="shared" si="5"/>
        <v>12741.52562957324</v>
      </c>
      <c r="F71" s="52">
        <f t="shared" si="1"/>
        <v>-242669.4057231046</v>
      </c>
      <c r="G71" s="19"/>
      <c r="H71" s="49">
        <f t="shared" si="2"/>
        <v>-2299.2788009353135</v>
      </c>
      <c r="I71" s="20">
        <f t="shared" si="3"/>
        <v>-3810.7025214687324</v>
      </c>
      <c r="J71" s="20"/>
      <c r="K71" s="20"/>
      <c r="L71" s="21">
        <v>10442.246828637926</v>
      </c>
    </row>
    <row r="72" spans="1:12" s="1" customFormat="1" ht="12.75">
      <c r="A72" s="17">
        <v>58</v>
      </c>
      <c r="B72" s="18"/>
      <c r="C72" s="17"/>
      <c r="D72" s="17"/>
      <c r="E72" s="47">
        <f t="shared" si="5"/>
        <v>12868.940885868971</v>
      </c>
      <c r="F72" s="52">
        <f t="shared" si="1"/>
        <v>-255538.34660897357</v>
      </c>
      <c r="G72" s="19"/>
      <c r="H72" s="49">
        <f t="shared" si="2"/>
        <v>-2426.694057231046</v>
      </c>
      <c r="I72" s="20">
        <f t="shared" si="3"/>
        <v>-6237.396578699778</v>
      </c>
      <c r="J72" s="20"/>
      <c r="K72" s="20"/>
      <c r="L72" s="21">
        <v>10442.246828637926</v>
      </c>
    </row>
    <row r="73" spans="1:12" s="1" customFormat="1" ht="12.75">
      <c r="A73" s="17">
        <v>59</v>
      </c>
      <c r="B73" s="18"/>
      <c r="C73" s="17"/>
      <c r="D73" s="17"/>
      <c r="E73" s="47">
        <f t="shared" si="5"/>
        <v>12997.630294727662</v>
      </c>
      <c r="F73" s="52">
        <f t="shared" si="1"/>
        <v>-268535.97690370126</v>
      </c>
      <c r="G73" s="19"/>
      <c r="H73" s="49">
        <f t="shared" si="2"/>
        <v>-2555.3834660897355</v>
      </c>
      <c r="I73" s="20">
        <f t="shared" si="3"/>
        <v>-8792.780044789513</v>
      </c>
      <c r="J73" s="20"/>
      <c r="K73" s="20"/>
      <c r="L73" s="21">
        <v>10442.246828637926</v>
      </c>
    </row>
    <row r="74" spans="1:12" s="1" customFormat="1" ht="12.75">
      <c r="A74" s="17">
        <v>60</v>
      </c>
      <c r="B74" s="8"/>
      <c r="C74" s="17"/>
      <c r="D74" s="17"/>
      <c r="E74" s="47">
        <f t="shared" si="5"/>
        <v>13127.606597674938</v>
      </c>
      <c r="F74" s="52">
        <f t="shared" si="1"/>
        <v>-281663.5835013762</v>
      </c>
      <c r="G74" s="19"/>
      <c r="H74" s="49">
        <f t="shared" si="2"/>
        <v>-2685.3597690370125</v>
      </c>
      <c r="I74" s="20">
        <f t="shared" si="3"/>
        <v>-11478.139813826525</v>
      </c>
      <c r="J74" s="20"/>
      <c r="K74" s="20"/>
      <c r="L74" s="21">
        <v>10442.246828637926</v>
      </c>
    </row>
    <row r="75" spans="1:12" ht="12.75">
      <c r="A75" s="17">
        <v>61</v>
      </c>
      <c r="B75" s="40"/>
      <c r="C75" s="39"/>
      <c r="D75" s="39"/>
      <c r="E75" s="47">
        <f t="shared" si="5"/>
        <v>13258.882663651688</v>
      </c>
      <c r="F75" s="52">
        <f t="shared" si="1"/>
        <v>-294922.4661650279</v>
      </c>
      <c r="G75" s="18"/>
      <c r="H75" s="49">
        <f t="shared" si="2"/>
        <v>-2816.635835013762</v>
      </c>
      <c r="I75" s="20">
        <f t="shared" si="3"/>
        <v>-14294.775648840287</v>
      </c>
      <c r="J75" s="41"/>
      <c r="K75" s="41"/>
      <c r="L75" s="21">
        <v>10442.246828637926</v>
      </c>
    </row>
    <row r="76" spans="1:12" ht="12.75">
      <c r="A76" s="17">
        <v>62</v>
      </c>
      <c r="B76" s="40"/>
      <c r="C76" s="39"/>
      <c r="D76" s="39"/>
      <c r="E76" s="47">
        <f t="shared" si="5"/>
        <v>13391.471490288204</v>
      </c>
      <c r="F76" s="52">
        <f t="shared" si="1"/>
        <v>-308313.9376553161</v>
      </c>
      <c r="G76" s="41"/>
      <c r="H76" s="49">
        <f t="shared" si="2"/>
        <v>-2949.2246616502784</v>
      </c>
      <c r="I76" s="20">
        <f t="shared" si="3"/>
        <v>-17244.000310490566</v>
      </c>
      <c r="J76" s="41"/>
      <c r="K76" s="41"/>
      <c r="L76" s="21">
        <v>10442.246828637926</v>
      </c>
    </row>
    <row r="77" spans="1:12" ht="12.75">
      <c r="A77" s="17">
        <v>63</v>
      </c>
      <c r="B77" s="40"/>
      <c r="C77" s="39"/>
      <c r="D77" s="39"/>
      <c r="E77" s="47">
        <f t="shared" si="5"/>
        <v>13525.386205191087</v>
      </c>
      <c r="F77" s="52">
        <f t="shared" si="1"/>
        <v>-321839.32386050717</v>
      </c>
      <c r="G77" s="41"/>
      <c r="H77" s="49">
        <f t="shared" si="2"/>
        <v>-3083.1393765531607</v>
      </c>
      <c r="I77" s="20">
        <f t="shared" si="3"/>
        <v>-20327.139687043727</v>
      </c>
      <c r="J77" s="41"/>
      <c r="K77" s="41"/>
      <c r="L77" s="21">
        <v>10442.246828637926</v>
      </c>
    </row>
    <row r="78" spans="1:12" ht="12.75">
      <c r="A78" s="17">
        <v>64</v>
      </c>
      <c r="B78" s="40"/>
      <c r="C78" s="39"/>
      <c r="D78" s="39"/>
      <c r="E78" s="47">
        <f t="shared" si="5"/>
        <v>13660.640067242997</v>
      </c>
      <c r="F78" s="52">
        <f t="shared" si="1"/>
        <v>-335499.9639277502</v>
      </c>
      <c r="G78" s="41"/>
      <c r="H78" s="49">
        <f t="shared" si="2"/>
        <v>-3218.3932386050715</v>
      </c>
      <c r="I78" s="20">
        <f t="shared" si="3"/>
        <v>-23545.5329256488</v>
      </c>
      <c r="J78" s="41"/>
      <c r="K78" s="41"/>
      <c r="L78" s="21">
        <v>10442.246828637926</v>
      </c>
    </row>
    <row r="79" spans="1:12" ht="12.75">
      <c r="A79" s="17">
        <v>65</v>
      </c>
      <c r="B79" s="40"/>
      <c r="C79" s="39"/>
      <c r="D79" s="39"/>
      <c r="E79" s="47">
        <f t="shared" si="5"/>
        <v>13797.246467915427</v>
      </c>
      <c r="F79" s="52">
        <f t="shared" si="1"/>
        <v>-349297.2103956656</v>
      </c>
      <c r="G79" s="41"/>
      <c r="H79" s="49">
        <f t="shared" si="2"/>
        <v>-3354.9996392775015</v>
      </c>
      <c r="I79" s="20">
        <f t="shared" si="3"/>
        <v>-26900.532564926303</v>
      </c>
      <c r="J79" s="41"/>
      <c r="K79" s="41"/>
      <c r="L79" s="21">
        <v>10442.246828637926</v>
      </c>
    </row>
    <row r="80" spans="1:12" ht="12.75">
      <c r="A80" s="17">
        <v>66</v>
      </c>
      <c r="B80" s="40"/>
      <c r="C80" s="39"/>
      <c r="D80" s="39"/>
      <c r="E80" s="47">
        <f t="shared" si="5"/>
        <v>13935.218932594582</v>
      </c>
      <c r="F80" s="52">
        <f aca="true" t="shared" si="6" ref="F80:F143">F79-E80</f>
        <v>-363232.4293282602</v>
      </c>
      <c r="G80" s="41"/>
      <c r="H80" s="49">
        <f aca="true" t="shared" si="7" ref="H80:H143">F79*$F$3/12</f>
        <v>-3492.9721039566557</v>
      </c>
      <c r="I80" s="20">
        <f t="shared" si="3"/>
        <v>-30393.50466888296</v>
      </c>
      <c r="J80" s="41"/>
      <c r="K80" s="41"/>
      <c r="L80" s="21">
        <v>10442.246828637926</v>
      </c>
    </row>
    <row r="81" spans="1:12" ht="12.75">
      <c r="A81" s="17">
        <v>67</v>
      </c>
      <c r="B81" s="40"/>
      <c r="C81" s="39"/>
      <c r="D81" s="39"/>
      <c r="E81" s="47">
        <f t="shared" si="5"/>
        <v>14074.571121920528</v>
      </c>
      <c r="F81" s="52">
        <f t="shared" si="6"/>
        <v>-377307.0004501807</v>
      </c>
      <c r="G81" s="41"/>
      <c r="H81" s="49">
        <f t="shared" si="7"/>
        <v>-3632.3242932826015</v>
      </c>
      <c r="I81" s="20">
        <f aca="true" t="shared" si="8" ref="I81:I144">H81+I80</f>
        <v>-34025.828962165564</v>
      </c>
      <c r="J81" s="41"/>
      <c r="K81" s="41"/>
      <c r="L81" s="21">
        <v>10442.246828637926</v>
      </c>
    </row>
    <row r="82" spans="1:12" ht="12.75">
      <c r="A82" s="17">
        <v>68</v>
      </c>
      <c r="B82" s="40"/>
      <c r="C82" s="39"/>
      <c r="D82" s="39"/>
      <c r="E82" s="47">
        <f t="shared" si="5"/>
        <v>14215.316833139734</v>
      </c>
      <c r="F82" s="52">
        <f t="shared" si="6"/>
        <v>-391522.3172833205</v>
      </c>
      <c r="G82" s="41"/>
      <c r="H82" s="49">
        <f t="shared" si="7"/>
        <v>-3773.070004501807</v>
      </c>
      <c r="I82" s="20">
        <f t="shared" si="8"/>
        <v>-37798.89896666737</v>
      </c>
      <c r="J82" s="41"/>
      <c r="K82" s="41"/>
      <c r="L82" s="21">
        <v>10442.246828637926</v>
      </c>
    </row>
    <row r="83" spans="1:12" ht="12.75">
      <c r="A83" s="17">
        <v>69</v>
      </c>
      <c r="B83" s="40"/>
      <c r="C83" s="39"/>
      <c r="D83" s="39"/>
      <c r="E83" s="47">
        <f t="shared" si="5"/>
        <v>14357.47000147113</v>
      </c>
      <c r="F83" s="52">
        <f t="shared" si="6"/>
        <v>-405879.7872847916</v>
      </c>
      <c r="G83" s="41"/>
      <c r="H83" s="49">
        <f t="shared" si="7"/>
        <v>-3915.2231728332044</v>
      </c>
      <c r="I83" s="20">
        <f t="shared" si="8"/>
        <v>-41714.12213950058</v>
      </c>
      <c r="J83" s="41"/>
      <c r="K83" s="41"/>
      <c r="L83" s="21">
        <v>10442.246828637926</v>
      </c>
    </row>
    <row r="84" spans="1:12" ht="12.75">
      <c r="A84" s="17">
        <v>70</v>
      </c>
      <c r="B84" s="40"/>
      <c r="C84" s="39"/>
      <c r="D84" s="39"/>
      <c r="E84" s="47">
        <f t="shared" si="5"/>
        <v>14501.044701485842</v>
      </c>
      <c r="F84" s="52">
        <f t="shared" si="6"/>
        <v>-420380.8319862774</v>
      </c>
      <c r="G84" s="41"/>
      <c r="H84" s="49">
        <f t="shared" si="7"/>
        <v>-4058.7978728479156</v>
      </c>
      <c r="I84" s="20">
        <f t="shared" si="8"/>
        <v>-45772.92001234849</v>
      </c>
      <c r="J84" s="41"/>
      <c r="K84" s="41"/>
      <c r="L84" s="21">
        <v>10442.246828637926</v>
      </c>
    </row>
    <row r="85" spans="1:12" ht="12.75">
      <c r="A85" s="17">
        <v>71</v>
      </c>
      <c r="B85" s="40"/>
      <c r="C85" s="39"/>
      <c r="D85" s="39"/>
      <c r="E85" s="47">
        <f t="shared" si="5"/>
        <v>14646.055148500702</v>
      </c>
      <c r="F85" s="52">
        <f t="shared" si="6"/>
        <v>-435026.88713477814</v>
      </c>
      <c r="G85" s="41"/>
      <c r="H85" s="49">
        <f t="shared" si="7"/>
        <v>-4203.808319862775</v>
      </c>
      <c r="I85" s="20">
        <f t="shared" si="8"/>
        <v>-49976.72833221126</v>
      </c>
      <c r="J85" s="41"/>
      <c r="K85" s="41"/>
      <c r="L85" s="21">
        <v>10442.246828637926</v>
      </c>
    </row>
    <row r="86" spans="1:12" ht="12.75">
      <c r="A86" s="17">
        <v>72</v>
      </c>
      <c r="B86" s="40"/>
      <c r="C86" s="39"/>
      <c r="D86" s="39"/>
      <c r="E86" s="47">
        <f t="shared" si="5"/>
        <v>14792.515699985706</v>
      </c>
      <c r="F86" s="52">
        <f t="shared" si="6"/>
        <v>-449819.40283476387</v>
      </c>
      <c r="G86" s="41"/>
      <c r="H86" s="49">
        <f t="shared" si="7"/>
        <v>-4350.268871347781</v>
      </c>
      <c r="I86" s="20">
        <f t="shared" si="8"/>
        <v>-54326.99720355905</v>
      </c>
      <c r="J86" s="41"/>
      <c r="K86" s="41"/>
      <c r="L86" s="21">
        <v>10442.246828637926</v>
      </c>
    </row>
    <row r="87" spans="1:12" ht="12.75">
      <c r="A87" s="17">
        <v>73</v>
      </c>
      <c r="B87" s="40"/>
      <c r="C87" s="39"/>
      <c r="D87" s="39"/>
      <c r="E87" s="47">
        <f t="shared" si="5"/>
        <v>14940.440856985566</v>
      </c>
      <c r="F87" s="52">
        <f t="shared" si="6"/>
        <v>-464759.84369174944</v>
      </c>
      <c r="G87" s="41"/>
      <c r="H87" s="49">
        <f t="shared" si="7"/>
        <v>-4498.194028347639</v>
      </c>
      <c r="I87" s="20">
        <f t="shared" si="8"/>
        <v>-58825.19123190668</v>
      </c>
      <c r="J87" s="41"/>
      <c r="K87" s="41"/>
      <c r="L87" s="21">
        <v>10442.246828637926</v>
      </c>
    </row>
    <row r="88" spans="1:12" ht="12.75">
      <c r="A88" s="17">
        <v>74</v>
      </c>
      <c r="B88" s="40"/>
      <c r="C88" s="39"/>
      <c r="D88" s="39"/>
      <c r="E88" s="47">
        <f t="shared" si="5"/>
        <v>15089.845265555421</v>
      </c>
      <c r="F88" s="52">
        <f t="shared" si="6"/>
        <v>-479849.68895730487</v>
      </c>
      <c r="G88" s="41"/>
      <c r="H88" s="49">
        <f t="shared" si="7"/>
        <v>-4647.598436917494</v>
      </c>
      <c r="I88" s="20">
        <f t="shared" si="8"/>
        <v>-63472.789668824174</v>
      </c>
      <c r="J88" s="41"/>
      <c r="K88" s="41"/>
      <c r="L88" s="21">
        <v>10442.246828637926</v>
      </c>
    </row>
    <row r="89" spans="1:12" ht="12.75">
      <c r="A89" s="17">
        <v>75</v>
      </c>
      <c r="B89" s="40"/>
      <c r="C89" s="39"/>
      <c r="D89" s="39"/>
      <c r="E89" s="47">
        <f t="shared" si="5"/>
        <v>15240.743718210975</v>
      </c>
      <c r="F89" s="52">
        <f t="shared" si="6"/>
        <v>-495090.4326755158</v>
      </c>
      <c r="G89" s="41"/>
      <c r="H89" s="49">
        <f t="shared" si="7"/>
        <v>-4798.496889573048</v>
      </c>
      <c r="I89" s="20">
        <f t="shared" si="8"/>
        <v>-68271.28655839722</v>
      </c>
      <c r="J89" s="41"/>
      <c r="K89" s="41"/>
      <c r="L89" s="21">
        <v>10442.246828637926</v>
      </c>
    </row>
    <row r="90" spans="1:12" ht="12.75">
      <c r="A90" s="17">
        <v>76</v>
      </c>
      <c r="B90" s="40"/>
      <c r="C90" s="39"/>
      <c r="D90" s="39"/>
      <c r="E90" s="47">
        <f t="shared" si="5"/>
        <v>15393.151155393083</v>
      </c>
      <c r="F90" s="52">
        <f t="shared" si="6"/>
        <v>-510483.58383090893</v>
      </c>
      <c r="G90" s="41"/>
      <c r="H90" s="49">
        <f t="shared" si="7"/>
        <v>-4950.904326755158</v>
      </c>
      <c r="I90" s="20">
        <f t="shared" si="8"/>
        <v>-73222.19088515238</v>
      </c>
      <c r="J90" s="41"/>
      <c r="K90" s="41"/>
      <c r="L90" s="21">
        <v>10442.246828637926</v>
      </c>
    </row>
    <row r="91" spans="1:12" ht="12.75">
      <c r="A91" s="17">
        <v>77</v>
      </c>
      <c r="B91" s="40"/>
      <c r="C91" s="39"/>
      <c r="D91" s="39"/>
      <c r="E91" s="47">
        <f t="shared" si="5"/>
        <v>15547.082666947015</v>
      </c>
      <c r="F91" s="52">
        <f t="shared" si="6"/>
        <v>-526030.6664978559</v>
      </c>
      <c r="G91" s="41"/>
      <c r="H91" s="49">
        <f t="shared" si="7"/>
        <v>-5104.835838309089</v>
      </c>
      <c r="I91" s="20">
        <f t="shared" si="8"/>
        <v>-78327.02672346146</v>
      </c>
      <c r="J91" s="41"/>
      <c r="K91" s="41"/>
      <c r="L91" s="21">
        <v>10442.246828637926</v>
      </c>
    </row>
    <row r="92" spans="1:12" ht="12.75">
      <c r="A92" s="17">
        <v>78</v>
      </c>
      <c r="B92" s="40"/>
      <c r="C92" s="39"/>
      <c r="D92" s="39"/>
      <c r="E92" s="47">
        <f t="shared" si="5"/>
        <v>15702.553493616484</v>
      </c>
      <c r="F92" s="52">
        <f t="shared" si="6"/>
        <v>-541733.2199914724</v>
      </c>
      <c r="G92" s="41"/>
      <c r="H92" s="49">
        <f t="shared" si="7"/>
        <v>-5260.306664978559</v>
      </c>
      <c r="I92" s="20">
        <f t="shared" si="8"/>
        <v>-83587.33338844002</v>
      </c>
      <c r="J92" s="41"/>
      <c r="K92" s="41"/>
      <c r="L92" s="21">
        <v>10442.246828637926</v>
      </c>
    </row>
    <row r="93" spans="1:12" ht="12.75">
      <c r="A93" s="17">
        <v>79</v>
      </c>
      <c r="B93" s="40"/>
      <c r="C93" s="39"/>
      <c r="D93" s="39"/>
      <c r="E93" s="47">
        <f t="shared" si="5"/>
        <v>15859.57902855265</v>
      </c>
      <c r="F93" s="52">
        <f t="shared" si="6"/>
        <v>-557592.7990200251</v>
      </c>
      <c r="G93" s="41"/>
      <c r="H93" s="49">
        <f t="shared" si="7"/>
        <v>-5417.332199914724</v>
      </c>
      <c r="I93" s="20">
        <f t="shared" si="8"/>
        <v>-89004.66558835475</v>
      </c>
      <c r="J93" s="41"/>
      <c r="K93" s="41"/>
      <c r="L93" s="21">
        <v>10442.246828637926</v>
      </c>
    </row>
    <row r="94" spans="1:12" ht="12.75">
      <c r="A94" s="17">
        <v>80</v>
      </c>
      <c r="B94" s="40"/>
      <c r="C94" s="39"/>
      <c r="D94" s="39"/>
      <c r="E94" s="47">
        <f t="shared" si="5"/>
        <v>16018.174818838175</v>
      </c>
      <c r="F94" s="52">
        <f t="shared" si="6"/>
        <v>-573610.9738388632</v>
      </c>
      <c r="G94" s="41"/>
      <c r="H94" s="49">
        <f t="shared" si="7"/>
        <v>-5575.92799020025</v>
      </c>
      <c r="I94" s="20">
        <f t="shared" si="8"/>
        <v>-94580.593578555</v>
      </c>
      <c r="J94" s="41"/>
      <c r="K94" s="41"/>
      <c r="L94" s="21">
        <v>10442.246828637926</v>
      </c>
    </row>
    <row r="95" spans="1:12" ht="12.75">
      <c r="A95" s="17">
        <v>81</v>
      </c>
      <c r="B95" s="40"/>
      <c r="C95" s="39"/>
      <c r="D95" s="39"/>
      <c r="E95" s="47">
        <f t="shared" si="5"/>
        <v>16178.35656702656</v>
      </c>
      <c r="F95" s="52">
        <f t="shared" si="6"/>
        <v>-589789.3304058898</v>
      </c>
      <c r="G95" s="41"/>
      <c r="H95" s="49">
        <f t="shared" si="7"/>
        <v>-5736.109738388633</v>
      </c>
      <c r="I95" s="20">
        <f t="shared" si="8"/>
        <v>-100316.70331694363</v>
      </c>
      <c r="J95" s="41"/>
      <c r="K95" s="41"/>
      <c r="L95" s="21">
        <v>10442.246828637926</v>
      </c>
    </row>
    <row r="96" spans="1:12" ht="12.75">
      <c r="A96" s="17">
        <v>82</v>
      </c>
      <c r="B96" s="40"/>
      <c r="C96" s="39"/>
      <c r="D96" s="39"/>
      <c r="E96" s="47">
        <f t="shared" si="5"/>
        <v>16340.140132696823</v>
      </c>
      <c r="F96" s="52">
        <f t="shared" si="6"/>
        <v>-606129.4705385866</v>
      </c>
      <c r="G96" s="41"/>
      <c r="H96" s="49">
        <f t="shared" si="7"/>
        <v>-5897.893304058897</v>
      </c>
      <c r="I96" s="20">
        <f t="shared" si="8"/>
        <v>-106214.59662100254</v>
      </c>
      <c r="J96" s="41"/>
      <c r="K96" s="41"/>
      <c r="L96" s="21">
        <v>10442.246828637926</v>
      </c>
    </row>
    <row r="97" spans="1:12" ht="12.75">
      <c r="A97" s="17">
        <v>83</v>
      </c>
      <c r="B97" s="40"/>
      <c r="C97" s="39"/>
      <c r="D97" s="39"/>
      <c r="E97" s="47">
        <f t="shared" si="5"/>
        <v>16503.541534023792</v>
      </c>
      <c r="F97" s="52">
        <f t="shared" si="6"/>
        <v>-622633.0120726104</v>
      </c>
      <c r="G97" s="41"/>
      <c r="H97" s="49">
        <f t="shared" si="7"/>
        <v>-6061.294705385866</v>
      </c>
      <c r="I97" s="20">
        <f t="shared" si="8"/>
        <v>-112275.8913263884</v>
      </c>
      <c r="J97" s="41"/>
      <c r="K97" s="41"/>
      <c r="L97" s="21">
        <v>10442.246828637926</v>
      </c>
    </row>
    <row r="98" spans="1:12" ht="12.75">
      <c r="A98" s="17">
        <v>84</v>
      </c>
      <c r="B98" s="40"/>
      <c r="C98" s="39"/>
      <c r="D98" s="39"/>
      <c r="E98" s="47">
        <f t="shared" si="5"/>
        <v>16668.57694936403</v>
      </c>
      <c r="F98" s="52">
        <f t="shared" si="6"/>
        <v>-639301.5890219745</v>
      </c>
      <c r="G98" s="41"/>
      <c r="H98" s="49">
        <f t="shared" si="7"/>
        <v>-6226.330120726104</v>
      </c>
      <c r="I98" s="20">
        <f t="shared" si="8"/>
        <v>-118502.22144711451</v>
      </c>
      <c r="J98" s="41"/>
      <c r="K98" s="41"/>
      <c r="L98" s="21">
        <v>10442.246828637926</v>
      </c>
    </row>
    <row r="99" spans="1:12" ht="12.75">
      <c r="A99" s="17">
        <v>85</v>
      </c>
      <c r="B99" s="40"/>
      <c r="C99" s="39"/>
      <c r="D99" s="39"/>
      <c r="E99" s="47">
        <f t="shared" si="5"/>
        <v>16835.26271885767</v>
      </c>
      <c r="F99" s="52">
        <f t="shared" si="6"/>
        <v>-656136.8517408321</v>
      </c>
      <c r="G99" s="41"/>
      <c r="H99" s="49">
        <f t="shared" si="7"/>
        <v>-6393.0158902197445</v>
      </c>
      <c r="I99" s="20">
        <f t="shared" si="8"/>
        <v>-124895.23733733426</v>
      </c>
      <c r="J99" s="41"/>
      <c r="K99" s="41"/>
      <c r="L99" s="21">
        <v>10442.246828637926</v>
      </c>
    </row>
    <row r="100" spans="1:12" ht="12.75">
      <c r="A100" s="17">
        <v>86</v>
      </c>
      <c r="B100" s="40"/>
      <c r="C100" s="39"/>
      <c r="D100" s="39"/>
      <c r="E100" s="47">
        <f t="shared" si="5"/>
        <v>17003.61534604625</v>
      </c>
      <c r="F100" s="52">
        <f t="shared" si="6"/>
        <v>-673140.4670868784</v>
      </c>
      <c r="G100" s="41"/>
      <c r="H100" s="49">
        <f t="shared" si="7"/>
        <v>-6561.368517408321</v>
      </c>
      <c r="I100" s="20">
        <f t="shared" si="8"/>
        <v>-131456.60585474258</v>
      </c>
      <c r="J100" s="41"/>
      <c r="K100" s="41"/>
      <c r="L100" s="21">
        <v>10442.246828637926</v>
      </c>
    </row>
    <row r="101" spans="1:12" ht="12.75">
      <c r="A101" s="17">
        <v>87</v>
      </c>
      <c r="B101" s="40"/>
      <c r="C101" s="39"/>
      <c r="D101" s="39"/>
      <c r="E101" s="47">
        <f t="shared" si="5"/>
        <v>17173.65149950671</v>
      </c>
      <c r="F101" s="52">
        <f t="shared" si="6"/>
        <v>-690314.118586385</v>
      </c>
      <c r="G101" s="41"/>
      <c r="H101" s="49">
        <f t="shared" si="7"/>
        <v>-6731.404670868783</v>
      </c>
      <c r="I101" s="20">
        <f t="shared" si="8"/>
        <v>-138188.01052561137</v>
      </c>
      <c r="J101" s="41"/>
      <c r="K101" s="41"/>
      <c r="L101" s="21">
        <v>10442.246828637926</v>
      </c>
    </row>
    <row r="102" spans="1:12" ht="12.75">
      <c r="A102" s="17">
        <v>88</v>
      </c>
      <c r="B102" s="40"/>
      <c r="C102" s="39"/>
      <c r="D102" s="39"/>
      <c r="E102" s="47">
        <f t="shared" si="5"/>
        <v>17345.388014501776</v>
      </c>
      <c r="F102" s="52">
        <f t="shared" si="6"/>
        <v>-707659.5066008868</v>
      </c>
      <c r="G102" s="41"/>
      <c r="H102" s="49">
        <f t="shared" si="7"/>
        <v>-6903.14118586385</v>
      </c>
      <c r="I102" s="20">
        <f t="shared" si="8"/>
        <v>-145091.15171147522</v>
      </c>
      <c r="J102" s="41"/>
      <c r="K102" s="41"/>
      <c r="L102" s="21">
        <v>10442.246828637926</v>
      </c>
    </row>
    <row r="103" spans="1:12" ht="12.75">
      <c r="A103" s="17">
        <v>89</v>
      </c>
      <c r="B103" s="40"/>
      <c r="C103" s="39"/>
      <c r="D103" s="39"/>
      <c r="E103" s="47">
        <f t="shared" si="5"/>
        <v>17518.841894646794</v>
      </c>
      <c r="F103" s="52">
        <f t="shared" si="6"/>
        <v>-725178.3484955336</v>
      </c>
      <c r="G103" s="41"/>
      <c r="H103" s="49">
        <f t="shared" si="7"/>
        <v>-7076.595066008867</v>
      </c>
      <c r="I103" s="20">
        <f t="shared" si="8"/>
        <v>-152167.74677748408</v>
      </c>
      <c r="J103" s="41"/>
      <c r="K103" s="41"/>
      <c r="L103" s="21">
        <v>10442.246828637926</v>
      </c>
    </row>
    <row r="104" spans="1:12" ht="12.75">
      <c r="A104" s="17">
        <v>90</v>
      </c>
      <c r="B104" s="40"/>
      <c r="C104" s="39"/>
      <c r="D104" s="39"/>
      <c r="E104" s="47">
        <f t="shared" si="5"/>
        <v>17694.030313593263</v>
      </c>
      <c r="F104" s="52">
        <f t="shared" si="6"/>
        <v>-742872.3788091268</v>
      </c>
      <c r="G104" s="41"/>
      <c r="H104" s="49">
        <f t="shared" si="7"/>
        <v>-7251.783484955336</v>
      </c>
      <c r="I104" s="20">
        <f t="shared" si="8"/>
        <v>-159419.53026243942</v>
      </c>
      <c r="J104" s="41"/>
      <c r="K104" s="41"/>
      <c r="L104" s="21">
        <v>10442.246828637926</v>
      </c>
    </row>
    <row r="105" spans="1:12" ht="12.75">
      <c r="A105" s="17">
        <v>91</v>
      </c>
      <c r="B105" s="40"/>
      <c r="C105" s="39"/>
      <c r="D105" s="39"/>
      <c r="E105" s="47">
        <f aca="true" t="shared" si="9" ref="E105:E168">L105-H105</f>
        <v>17870.970616729195</v>
      </c>
      <c r="F105" s="52">
        <f t="shared" si="6"/>
        <v>-760743.349425856</v>
      </c>
      <c r="G105" s="41"/>
      <c r="H105" s="49">
        <f t="shared" si="7"/>
        <v>-7428.723788091268</v>
      </c>
      <c r="I105" s="20">
        <f t="shared" si="8"/>
        <v>-166848.2540505307</v>
      </c>
      <c r="J105" s="41"/>
      <c r="K105" s="41"/>
      <c r="L105" s="21">
        <v>10442.246828637926</v>
      </c>
    </row>
    <row r="106" spans="1:12" ht="12.75">
      <c r="A106" s="17">
        <v>92</v>
      </c>
      <c r="B106" s="40"/>
      <c r="C106" s="39"/>
      <c r="D106" s="39"/>
      <c r="E106" s="47">
        <f t="shared" si="9"/>
        <v>18049.680322896485</v>
      </c>
      <c r="F106" s="52">
        <f t="shared" si="6"/>
        <v>-778793.0297487525</v>
      </c>
      <c r="G106" s="41"/>
      <c r="H106" s="49">
        <f t="shared" si="7"/>
        <v>-7607.43349425856</v>
      </c>
      <c r="I106" s="20">
        <f t="shared" si="8"/>
        <v>-174455.68754478925</v>
      </c>
      <c r="J106" s="41"/>
      <c r="K106" s="41"/>
      <c r="L106" s="21">
        <v>10442.246828637926</v>
      </c>
    </row>
    <row r="107" spans="1:12" ht="12.75">
      <c r="A107" s="17">
        <v>93</v>
      </c>
      <c r="B107" s="40"/>
      <c r="C107" s="39"/>
      <c r="D107" s="39"/>
      <c r="E107" s="47">
        <f t="shared" si="9"/>
        <v>18230.17712612545</v>
      </c>
      <c r="F107" s="52">
        <f t="shared" si="6"/>
        <v>-797023.2068748779</v>
      </c>
      <c r="G107" s="41"/>
      <c r="H107" s="49">
        <f t="shared" si="7"/>
        <v>-7787.9302974875245</v>
      </c>
      <c r="I107" s="20">
        <f t="shared" si="8"/>
        <v>-182243.61784227678</v>
      </c>
      <c r="J107" s="41"/>
      <c r="K107" s="41"/>
      <c r="L107" s="21">
        <v>10442.246828637926</v>
      </c>
    </row>
    <row r="108" spans="1:12" ht="12.75">
      <c r="A108" s="17">
        <v>94</v>
      </c>
      <c r="B108" s="40"/>
      <c r="C108" s="39"/>
      <c r="D108" s="39"/>
      <c r="E108" s="47">
        <f t="shared" si="9"/>
        <v>18412.478897386703</v>
      </c>
      <c r="F108" s="52">
        <f t="shared" si="6"/>
        <v>-815435.6857722646</v>
      </c>
      <c r="G108" s="41"/>
      <c r="H108" s="49">
        <f t="shared" si="7"/>
        <v>-7970.232068748778</v>
      </c>
      <c r="I108" s="20">
        <f t="shared" si="8"/>
        <v>-190213.84991102555</v>
      </c>
      <c r="J108" s="41"/>
      <c r="K108" s="41"/>
      <c r="L108" s="21">
        <v>10442.246828637926</v>
      </c>
    </row>
    <row r="109" spans="1:12" ht="12.75">
      <c r="A109" s="17">
        <v>95</v>
      </c>
      <c r="B109" s="40"/>
      <c r="C109" s="39"/>
      <c r="D109" s="39"/>
      <c r="E109" s="47">
        <f t="shared" si="9"/>
        <v>18596.603686360573</v>
      </c>
      <c r="F109" s="52">
        <f t="shared" si="6"/>
        <v>-834032.2894586251</v>
      </c>
      <c r="G109" s="41"/>
      <c r="H109" s="49">
        <f t="shared" si="7"/>
        <v>-8154.356857722646</v>
      </c>
      <c r="I109" s="20">
        <f t="shared" si="8"/>
        <v>-198368.2067687482</v>
      </c>
      <c r="J109" s="41"/>
      <c r="K109" s="41"/>
      <c r="L109" s="21">
        <v>10442.246828637926</v>
      </c>
    </row>
    <row r="110" spans="1:12" ht="12.75">
      <c r="A110" s="17">
        <v>96</v>
      </c>
      <c r="B110" s="40"/>
      <c r="C110" s="39"/>
      <c r="D110" s="39"/>
      <c r="E110" s="47">
        <f t="shared" si="9"/>
        <v>18782.56972322418</v>
      </c>
      <c r="F110" s="52">
        <f t="shared" si="6"/>
        <v>-852814.8591818493</v>
      </c>
      <c r="G110" s="41"/>
      <c r="H110" s="49">
        <f t="shared" si="7"/>
        <v>-8340.322894586252</v>
      </c>
      <c r="I110" s="20">
        <f t="shared" si="8"/>
        <v>-206708.52966333446</v>
      </c>
      <c r="J110" s="41"/>
      <c r="K110" s="41"/>
      <c r="L110" s="21">
        <v>10442.246828637926</v>
      </c>
    </row>
    <row r="111" spans="1:12" ht="12.75">
      <c r="A111" s="17">
        <v>97</v>
      </c>
      <c r="B111" s="40"/>
      <c r="C111" s="39"/>
      <c r="D111" s="39"/>
      <c r="E111" s="47">
        <f t="shared" si="9"/>
        <v>18970.39542045642</v>
      </c>
      <c r="F111" s="52">
        <f t="shared" si="6"/>
        <v>-871785.2546023057</v>
      </c>
      <c r="G111" s="41"/>
      <c r="H111" s="49">
        <f t="shared" si="7"/>
        <v>-8528.148591818494</v>
      </c>
      <c r="I111" s="20">
        <f t="shared" si="8"/>
        <v>-215236.67825515295</v>
      </c>
      <c r="J111" s="41"/>
      <c r="K111" s="41"/>
      <c r="L111" s="21">
        <v>10442.246828637926</v>
      </c>
    </row>
    <row r="112" spans="1:12" ht="12.75">
      <c r="A112" s="17">
        <v>98</v>
      </c>
      <c r="B112" s="40"/>
      <c r="C112" s="39"/>
      <c r="D112" s="39"/>
      <c r="E112" s="47">
        <f t="shared" si="9"/>
        <v>19160.099374660982</v>
      </c>
      <c r="F112" s="52">
        <f t="shared" si="6"/>
        <v>-890945.3539769667</v>
      </c>
      <c r="G112" s="41"/>
      <c r="H112" s="49">
        <f t="shared" si="7"/>
        <v>-8717.852546023058</v>
      </c>
      <c r="I112" s="20">
        <f t="shared" si="8"/>
        <v>-223954.530801176</v>
      </c>
      <c r="J112" s="41"/>
      <c r="K112" s="41"/>
      <c r="L112" s="21">
        <v>10442.246828637926</v>
      </c>
    </row>
    <row r="113" spans="1:12" ht="12.75">
      <c r="A113" s="17">
        <v>99</v>
      </c>
      <c r="B113" s="40"/>
      <c r="C113" s="39"/>
      <c r="D113" s="39"/>
      <c r="E113" s="47">
        <f t="shared" si="9"/>
        <v>19351.70036840759</v>
      </c>
      <c r="F113" s="52">
        <f t="shared" si="6"/>
        <v>-910297.0543453742</v>
      </c>
      <c r="G113" s="41"/>
      <c r="H113" s="49">
        <f t="shared" si="7"/>
        <v>-8909.453539769665</v>
      </c>
      <c r="I113" s="20">
        <f t="shared" si="8"/>
        <v>-232863.98434094567</v>
      </c>
      <c r="J113" s="41"/>
      <c r="K113" s="41"/>
      <c r="L113" s="21">
        <v>10442.246828637926</v>
      </c>
    </row>
    <row r="114" spans="1:12" ht="12.75">
      <c r="A114" s="17">
        <v>100</v>
      </c>
      <c r="B114" s="40"/>
      <c r="C114" s="39"/>
      <c r="D114" s="39"/>
      <c r="E114" s="47">
        <f t="shared" si="9"/>
        <v>19545.21737209167</v>
      </c>
      <c r="F114" s="52">
        <f t="shared" si="6"/>
        <v>-929842.271717466</v>
      </c>
      <c r="G114" s="41"/>
      <c r="H114" s="49">
        <f t="shared" si="7"/>
        <v>-9102.97054345374</v>
      </c>
      <c r="I114" s="20">
        <f t="shared" si="8"/>
        <v>-241966.9548843994</v>
      </c>
      <c r="J114" s="41"/>
      <c r="K114" s="41"/>
      <c r="L114" s="21">
        <v>10442.246828637926</v>
      </c>
    </row>
    <row r="115" spans="1:12" ht="12.75">
      <c r="A115" s="17">
        <v>101</v>
      </c>
      <c r="B115" s="40"/>
      <c r="C115" s="39"/>
      <c r="D115" s="39"/>
      <c r="E115" s="47">
        <f t="shared" si="9"/>
        <v>19740.669545812583</v>
      </c>
      <c r="F115" s="52">
        <f t="shared" si="6"/>
        <v>-949582.9412632785</v>
      </c>
      <c r="G115" s="41"/>
      <c r="H115" s="49">
        <f t="shared" si="7"/>
        <v>-9298.422717174659</v>
      </c>
      <c r="I115" s="20">
        <f t="shared" si="8"/>
        <v>-251265.37760157406</v>
      </c>
      <c r="J115" s="41"/>
      <c r="K115" s="41"/>
      <c r="L115" s="21">
        <v>10442.246828637926</v>
      </c>
    </row>
    <row r="116" spans="1:12" ht="12.75">
      <c r="A116" s="17">
        <v>102</v>
      </c>
      <c r="B116" s="40"/>
      <c r="C116" s="39"/>
      <c r="D116" s="39"/>
      <c r="E116" s="47">
        <f t="shared" si="9"/>
        <v>19938.07624127071</v>
      </c>
      <c r="F116" s="52">
        <f t="shared" si="6"/>
        <v>-969521.0175045492</v>
      </c>
      <c r="G116" s="41"/>
      <c r="H116" s="49">
        <f t="shared" si="7"/>
        <v>-9495.829412632784</v>
      </c>
      <c r="I116" s="20">
        <f t="shared" si="8"/>
        <v>-260761.20701420686</v>
      </c>
      <c r="J116" s="41"/>
      <c r="K116" s="41"/>
      <c r="L116" s="21">
        <v>10442.246828637926</v>
      </c>
    </row>
    <row r="117" spans="1:12" ht="12.75">
      <c r="A117" s="17">
        <v>103</v>
      </c>
      <c r="B117" s="40"/>
      <c r="C117" s="39"/>
      <c r="D117" s="39"/>
      <c r="E117" s="47">
        <f t="shared" si="9"/>
        <v>20137.45700368342</v>
      </c>
      <c r="F117" s="52">
        <f t="shared" si="6"/>
        <v>-989658.4745082327</v>
      </c>
      <c r="G117" s="41"/>
      <c r="H117" s="49">
        <f t="shared" si="7"/>
        <v>-9695.210175045491</v>
      </c>
      <c r="I117" s="20">
        <f t="shared" si="8"/>
        <v>-270456.41718925233</v>
      </c>
      <c r="J117" s="41"/>
      <c r="K117" s="41"/>
      <c r="L117" s="21">
        <v>10442.246828637926</v>
      </c>
    </row>
    <row r="118" spans="1:12" ht="12.75">
      <c r="A118" s="17">
        <v>104</v>
      </c>
      <c r="B118" s="40"/>
      <c r="C118" s="39"/>
      <c r="D118" s="39"/>
      <c r="E118" s="47">
        <f t="shared" si="9"/>
        <v>20338.83157372025</v>
      </c>
      <c r="F118" s="52">
        <f t="shared" si="6"/>
        <v>-1009997.3060819529</v>
      </c>
      <c r="G118" s="41"/>
      <c r="H118" s="49">
        <f t="shared" si="7"/>
        <v>-9896.584745082326</v>
      </c>
      <c r="I118" s="20">
        <f t="shared" si="8"/>
        <v>-280353.00193433464</v>
      </c>
      <c r="J118" s="41"/>
      <c r="K118" s="41"/>
      <c r="L118" s="21">
        <v>10442.246828637926</v>
      </c>
    </row>
    <row r="119" spans="1:12" ht="12.75">
      <c r="A119" s="17">
        <v>105</v>
      </c>
      <c r="B119" s="40"/>
      <c r="C119" s="39"/>
      <c r="D119" s="39"/>
      <c r="E119" s="47">
        <f t="shared" si="9"/>
        <v>20542.219889457454</v>
      </c>
      <c r="F119" s="52">
        <f t="shared" si="6"/>
        <v>-1030539.5259714103</v>
      </c>
      <c r="G119" s="41"/>
      <c r="H119" s="49">
        <f t="shared" si="7"/>
        <v>-10099.97306081953</v>
      </c>
      <c r="I119" s="20">
        <f t="shared" si="8"/>
        <v>-290452.9749951542</v>
      </c>
      <c r="J119" s="41"/>
      <c r="K119" s="41"/>
      <c r="L119" s="21">
        <v>10442.246828637926</v>
      </c>
    </row>
    <row r="120" spans="1:12" ht="12.75">
      <c r="A120" s="17">
        <v>106</v>
      </c>
      <c r="B120" s="40"/>
      <c r="C120" s="39"/>
      <c r="D120" s="39"/>
      <c r="E120" s="47">
        <f t="shared" si="9"/>
        <v>20747.64208835203</v>
      </c>
      <c r="F120" s="52">
        <f t="shared" si="6"/>
        <v>-1051287.1680597623</v>
      </c>
      <c r="G120" s="41"/>
      <c r="H120" s="49">
        <f t="shared" si="7"/>
        <v>-10305.395259714103</v>
      </c>
      <c r="I120" s="20">
        <f t="shared" si="8"/>
        <v>-300758.3702548683</v>
      </c>
      <c r="J120" s="41"/>
      <c r="K120" s="41"/>
      <c r="L120" s="21">
        <v>10442.246828637926</v>
      </c>
    </row>
    <row r="121" spans="1:12" ht="12.75">
      <c r="A121" s="17">
        <v>107</v>
      </c>
      <c r="B121" s="40"/>
      <c r="C121" s="39"/>
      <c r="D121" s="39"/>
      <c r="E121" s="47">
        <f t="shared" si="9"/>
        <v>20955.11850923555</v>
      </c>
      <c r="F121" s="52">
        <f t="shared" si="6"/>
        <v>-1072242.286568998</v>
      </c>
      <c r="G121" s="41"/>
      <c r="H121" s="49">
        <f t="shared" si="7"/>
        <v>-10512.871680597624</v>
      </c>
      <c r="I121" s="20">
        <f t="shared" si="8"/>
        <v>-311271.2419354659</v>
      </c>
      <c r="J121" s="41"/>
      <c r="K121" s="41"/>
      <c r="L121" s="21">
        <v>10442.246828637926</v>
      </c>
    </row>
    <row r="122" spans="1:12" ht="12.75">
      <c r="A122" s="17">
        <v>108</v>
      </c>
      <c r="B122" s="40"/>
      <c r="C122" s="39"/>
      <c r="D122" s="39"/>
      <c r="E122" s="47">
        <f t="shared" si="9"/>
        <v>21164.669694327902</v>
      </c>
      <c r="F122" s="52">
        <f t="shared" si="6"/>
        <v>-1093406.9562633259</v>
      </c>
      <c r="G122" s="41"/>
      <c r="H122" s="49">
        <f t="shared" si="7"/>
        <v>-10722.422865689978</v>
      </c>
      <c r="I122" s="20">
        <f t="shared" si="8"/>
        <v>-321993.66480115586</v>
      </c>
      <c r="J122" s="41"/>
      <c r="K122" s="41"/>
      <c r="L122" s="21">
        <v>10442.246828637926</v>
      </c>
    </row>
    <row r="123" spans="1:12" ht="12.75">
      <c r="A123" s="17">
        <v>109</v>
      </c>
      <c r="B123" s="40"/>
      <c r="C123" s="39"/>
      <c r="D123" s="39"/>
      <c r="E123" s="47">
        <f t="shared" si="9"/>
        <v>21376.316391271183</v>
      </c>
      <c r="F123" s="52">
        <f t="shared" si="6"/>
        <v>-1114783.272654597</v>
      </c>
      <c r="G123" s="41"/>
      <c r="H123" s="49">
        <f t="shared" si="7"/>
        <v>-10934.069562633258</v>
      </c>
      <c r="I123" s="20">
        <f t="shared" si="8"/>
        <v>-332927.7343637891</v>
      </c>
      <c r="J123" s="41"/>
      <c r="K123" s="41"/>
      <c r="L123" s="21">
        <v>10442.246828637926</v>
      </c>
    </row>
    <row r="124" spans="1:12" ht="12.75">
      <c r="A124" s="17">
        <v>110</v>
      </c>
      <c r="B124" s="40"/>
      <c r="C124" s="39"/>
      <c r="D124" s="39"/>
      <c r="E124" s="47">
        <f t="shared" si="9"/>
        <v>21590.079555183896</v>
      </c>
      <c r="F124" s="52">
        <f t="shared" si="6"/>
        <v>-1136373.3522097808</v>
      </c>
      <c r="G124" s="41"/>
      <c r="H124" s="49">
        <f t="shared" si="7"/>
        <v>-11147.832726545968</v>
      </c>
      <c r="I124" s="20">
        <f t="shared" si="8"/>
        <v>-344075.56709033507</v>
      </c>
      <c r="J124" s="41"/>
      <c r="K124" s="41"/>
      <c r="L124" s="21">
        <v>10442.246828637926</v>
      </c>
    </row>
    <row r="125" spans="1:12" ht="12.75">
      <c r="A125" s="17">
        <v>111</v>
      </c>
      <c r="B125" s="40"/>
      <c r="C125" s="39"/>
      <c r="D125" s="39"/>
      <c r="E125" s="47">
        <f t="shared" si="9"/>
        <v>21805.980350735736</v>
      </c>
      <c r="F125" s="52">
        <f t="shared" si="6"/>
        <v>-1158179.3325605167</v>
      </c>
      <c r="G125" s="41"/>
      <c r="H125" s="49">
        <f t="shared" si="7"/>
        <v>-11363.733522097808</v>
      </c>
      <c r="I125" s="20">
        <f t="shared" si="8"/>
        <v>-355439.3006124329</v>
      </c>
      <c r="J125" s="41"/>
      <c r="K125" s="41"/>
      <c r="L125" s="21">
        <v>10442.246828637926</v>
      </c>
    </row>
    <row r="126" spans="1:12" ht="12.75">
      <c r="A126" s="17">
        <v>112</v>
      </c>
      <c r="B126" s="40"/>
      <c r="C126" s="39"/>
      <c r="D126" s="39"/>
      <c r="E126" s="47">
        <f t="shared" si="9"/>
        <v>22024.040154243092</v>
      </c>
      <c r="F126" s="52">
        <f t="shared" si="6"/>
        <v>-1180203.3727147598</v>
      </c>
      <c r="G126" s="41"/>
      <c r="H126" s="49">
        <f t="shared" si="7"/>
        <v>-11581.793325605167</v>
      </c>
      <c r="I126" s="20">
        <f t="shared" si="8"/>
        <v>-367021.09393803804</v>
      </c>
      <c r="J126" s="41"/>
      <c r="K126" s="41"/>
      <c r="L126" s="21">
        <v>10442.246828637926</v>
      </c>
    </row>
    <row r="127" spans="1:12" ht="12.75">
      <c r="A127" s="17">
        <v>113</v>
      </c>
      <c r="B127" s="40"/>
      <c r="C127" s="39"/>
      <c r="D127" s="39"/>
      <c r="E127" s="47">
        <f t="shared" si="9"/>
        <v>22244.280555785524</v>
      </c>
      <c r="F127" s="52">
        <f t="shared" si="6"/>
        <v>-1202447.6532705454</v>
      </c>
      <c r="G127" s="41"/>
      <c r="H127" s="49">
        <f t="shared" si="7"/>
        <v>-11802.033727147596</v>
      </c>
      <c r="I127" s="20">
        <f t="shared" si="8"/>
        <v>-378823.12766518566</v>
      </c>
      <c r="J127" s="41"/>
      <c r="K127" s="41"/>
      <c r="L127" s="21">
        <v>10442.246828637926</v>
      </c>
    </row>
    <row r="128" spans="1:12" ht="12.75">
      <c r="A128" s="17">
        <v>114</v>
      </c>
      <c r="B128" s="40"/>
      <c r="C128" s="39"/>
      <c r="D128" s="39"/>
      <c r="E128" s="47">
        <f t="shared" si="9"/>
        <v>22466.72336134338</v>
      </c>
      <c r="F128" s="52">
        <f t="shared" si="6"/>
        <v>-1224914.3766318888</v>
      </c>
      <c r="G128" s="41"/>
      <c r="H128" s="49">
        <f t="shared" si="7"/>
        <v>-12024.476532705454</v>
      </c>
      <c r="I128" s="20">
        <f t="shared" si="8"/>
        <v>-390847.60419789114</v>
      </c>
      <c r="J128" s="41"/>
      <c r="K128" s="41"/>
      <c r="L128" s="21">
        <v>10442.246828637926</v>
      </c>
    </row>
    <row r="129" spans="1:12" ht="12.75">
      <c r="A129" s="17">
        <v>115</v>
      </c>
      <c r="B129" s="40"/>
      <c r="C129" s="39"/>
      <c r="D129" s="39"/>
      <c r="E129" s="47">
        <f t="shared" si="9"/>
        <v>22691.390594956814</v>
      </c>
      <c r="F129" s="52">
        <f t="shared" si="6"/>
        <v>-1247605.7672268455</v>
      </c>
      <c r="G129" s="41"/>
      <c r="H129" s="49">
        <f t="shared" si="7"/>
        <v>-12249.143766318886</v>
      </c>
      <c r="I129" s="20">
        <f t="shared" si="8"/>
        <v>-403096.74796421005</v>
      </c>
      <c r="J129" s="41"/>
      <c r="K129" s="41"/>
      <c r="L129" s="21">
        <v>10442.246828637926</v>
      </c>
    </row>
    <row r="130" spans="1:12" ht="12.75">
      <c r="A130" s="17">
        <v>116</v>
      </c>
      <c r="B130" s="40"/>
      <c r="C130" s="39"/>
      <c r="D130" s="39"/>
      <c r="E130" s="47">
        <f t="shared" si="9"/>
        <v>22918.30450090638</v>
      </c>
      <c r="F130" s="52">
        <f t="shared" si="6"/>
        <v>-1270524.0717277518</v>
      </c>
      <c r="G130" s="41"/>
      <c r="H130" s="49">
        <f t="shared" si="7"/>
        <v>-12476.057672268455</v>
      </c>
      <c r="I130" s="20">
        <f t="shared" si="8"/>
        <v>-415572.80563647853</v>
      </c>
      <c r="J130" s="41"/>
      <c r="K130" s="41"/>
      <c r="L130" s="21">
        <v>10442.246828637926</v>
      </c>
    </row>
    <row r="131" spans="1:12" ht="12.75">
      <c r="A131" s="17">
        <v>117</v>
      </c>
      <c r="B131" s="40"/>
      <c r="C131" s="39"/>
      <c r="D131" s="39"/>
      <c r="E131" s="47">
        <f t="shared" si="9"/>
        <v>23147.487545915443</v>
      </c>
      <c r="F131" s="52">
        <f t="shared" si="6"/>
        <v>-1293671.5592736672</v>
      </c>
      <c r="G131" s="41"/>
      <c r="H131" s="49">
        <f t="shared" si="7"/>
        <v>-12705.240717277518</v>
      </c>
      <c r="I131" s="20">
        <f t="shared" si="8"/>
        <v>-428278.04635375604</v>
      </c>
      <c r="J131" s="41"/>
      <c r="K131" s="41"/>
      <c r="L131" s="21">
        <v>10442.246828637926</v>
      </c>
    </row>
    <row r="132" spans="1:12" ht="12.75">
      <c r="A132" s="17">
        <v>118</v>
      </c>
      <c r="B132" s="40"/>
      <c r="C132" s="39"/>
      <c r="D132" s="39"/>
      <c r="E132" s="47">
        <f t="shared" si="9"/>
        <v>23378.9624213746</v>
      </c>
      <c r="F132" s="52">
        <f t="shared" si="6"/>
        <v>-1317050.5216950418</v>
      </c>
      <c r="G132" s="41"/>
      <c r="H132" s="49">
        <f t="shared" si="7"/>
        <v>-12936.715592736671</v>
      </c>
      <c r="I132" s="20">
        <f t="shared" si="8"/>
        <v>-441214.7619464927</v>
      </c>
      <c r="J132" s="41"/>
      <c r="K132" s="41"/>
      <c r="L132" s="21">
        <v>10442.246828637926</v>
      </c>
    </row>
    <row r="133" spans="1:12" ht="12.75">
      <c r="A133" s="17">
        <v>119</v>
      </c>
      <c r="B133" s="40"/>
      <c r="C133" s="39"/>
      <c r="D133" s="39"/>
      <c r="E133" s="47">
        <f t="shared" si="9"/>
        <v>23612.752045588342</v>
      </c>
      <c r="F133" s="52">
        <f t="shared" si="6"/>
        <v>-1340663.2737406301</v>
      </c>
      <c r="G133" s="41"/>
      <c r="H133" s="49">
        <f t="shared" si="7"/>
        <v>-13170.505216950418</v>
      </c>
      <c r="I133" s="20">
        <f t="shared" si="8"/>
        <v>-454385.26716344315</v>
      </c>
      <c r="J133" s="41"/>
      <c r="K133" s="41"/>
      <c r="L133" s="21">
        <v>10442.246828637926</v>
      </c>
    </row>
    <row r="134" spans="1:12" ht="12.75">
      <c r="A134" s="17">
        <v>120</v>
      </c>
      <c r="B134" s="40"/>
      <c r="C134" s="39"/>
      <c r="D134" s="39"/>
      <c r="E134" s="47">
        <f t="shared" si="9"/>
        <v>23848.879566044227</v>
      </c>
      <c r="F134" s="52">
        <f t="shared" si="6"/>
        <v>-1364512.1533066744</v>
      </c>
      <c r="G134" s="41"/>
      <c r="H134" s="49">
        <f t="shared" si="7"/>
        <v>-13406.632737406302</v>
      </c>
      <c r="I134" s="20">
        <f t="shared" si="8"/>
        <v>-467791.89990084944</v>
      </c>
      <c r="J134" s="41"/>
      <c r="K134" s="41"/>
      <c r="L134" s="21">
        <v>10442.246828637926</v>
      </c>
    </row>
    <row r="135" spans="1:12" ht="12.75">
      <c r="A135" s="17">
        <v>121</v>
      </c>
      <c r="B135" s="40"/>
      <c r="C135" s="39"/>
      <c r="D135" s="39"/>
      <c r="E135" s="47">
        <f t="shared" si="9"/>
        <v>24087.36836170467</v>
      </c>
      <c r="F135" s="52">
        <f t="shared" si="6"/>
        <v>-1388599.5216683792</v>
      </c>
      <c r="G135" s="41"/>
      <c r="H135" s="49">
        <f t="shared" si="7"/>
        <v>-13645.121533066746</v>
      </c>
      <c r="I135" s="20">
        <f t="shared" si="8"/>
        <v>-481437.0214339162</v>
      </c>
      <c r="J135" s="41"/>
      <c r="K135" s="41"/>
      <c r="L135" s="21">
        <v>10442.246828637926</v>
      </c>
    </row>
    <row r="136" spans="1:12" ht="12.75">
      <c r="A136" s="17">
        <v>122</v>
      </c>
      <c r="B136" s="40"/>
      <c r="C136" s="39"/>
      <c r="D136" s="39"/>
      <c r="E136" s="47">
        <f t="shared" si="9"/>
        <v>24328.24204532172</v>
      </c>
      <c r="F136" s="52">
        <f t="shared" si="6"/>
        <v>-1412927.763713701</v>
      </c>
      <c r="G136" s="41"/>
      <c r="H136" s="49">
        <f t="shared" si="7"/>
        <v>-13885.995216683792</v>
      </c>
      <c r="I136" s="20">
        <f t="shared" si="8"/>
        <v>-495323.01665059995</v>
      </c>
      <c r="J136" s="41"/>
      <c r="K136" s="41"/>
      <c r="L136" s="21">
        <v>10442.246828637926</v>
      </c>
    </row>
    <row r="137" spans="1:12" ht="12.75">
      <c r="A137" s="17">
        <v>123</v>
      </c>
      <c r="B137" s="40"/>
      <c r="C137" s="39"/>
      <c r="D137" s="39"/>
      <c r="E137" s="47">
        <f t="shared" si="9"/>
        <v>24571.524465774935</v>
      </c>
      <c r="F137" s="52">
        <f t="shared" si="6"/>
        <v>-1437499.2881794758</v>
      </c>
      <c r="G137" s="41"/>
      <c r="H137" s="49">
        <f t="shared" si="7"/>
        <v>-14129.277637137007</v>
      </c>
      <c r="I137" s="20">
        <f t="shared" si="8"/>
        <v>-509452.29428773694</v>
      </c>
      <c r="J137" s="41"/>
      <c r="K137" s="41"/>
      <c r="L137" s="21">
        <v>10442.246828637926</v>
      </c>
    </row>
    <row r="138" spans="1:12" ht="12.75">
      <c r="A138" s="17">
        <v>124</v>
      </c>
      <c r="B138" s="40"/>
      <c r="C138" s="39"/>
      <c r="D138" s="39"/>
      <c r="E138" s="47">
        <f t="shared" si="9"/>
        <v>24817.239710432685</v>
      </c>
      <c r="F138" s="52">
        <f t="shared" si="6"/>
        <v>-1462316.5278899085</v>
      </c>
      <c r="G138" s="41"/>
      <c r="H138" s="49">
        <f t="shared" si="7"/>
        <v>-14374.992881794758</v>
      </c>
      <c r="I138" s="20">
        <f t="shared" si="8"/>
        <v>-523827.2871695317</v>
      </c>
      <c r="J138" s="41"/>
      <c r="K138" s="41"/>
      <c r="L138" s="21">
        <v>10442.246828637926</v>
      </c>
    </row>
    <row r="139" spans="1:12" ht="12.75">
      <c r="A139" s="17">
        <v>125</v>
      </c>
      <c r="B139" s="40"/>
      <c r="C139" s="39"/>
      <c r="D139" s="39"/>
      <c r="E139" s="47">
        <f t="shared" si="9"/>
        <v>25065.412107537013</v>
      </c>
      <c r="F139" s="52">
        <f t="shared" si="6"/>
        <v>-1487381.9399974456</v>
      </c>
      <c r="G139" s="41"/>
      <c r="H139" s="49">
        <f t="shared" si="7"/>
        <v>-14623.165278899085</v>
      </c>
      <c r="I139" s="20">
        <f t="shared" si="8"/>
        <v>-538450.4524484308</v>
      </c>
      <c r="J139" s="41"/>
      <c r="K139" s="41"/>
      <c r="L139" s="21">
        <v>10442.246828637926</v>
      </c>
    </row>
    <row r="140" spans="1:12" ht="12.75">
      <c r="A140" s="17">
        <v>126</v>
      </c>
      <c r="B140" s="40"/>
      <c r="C140" s="39"/>
      <c r="D140" s="39"/>
      <c r="E140" s="47">
        <f t="shared" si="9"/>
        <v>25316.06622861238</v>
      </c>
      <c r="F140" s="52">
        <f t="shared" si="6"/>
        <v>-1512698.006226058</v>
      </c>
      <c r="G140" s="41"/>
      <c r="H140" s="49">
        <f t="shared" si="7"/>
        <v>-14873.819399974454</v>
      </c>
      <c r="I140" s="20">
        <f t="shared" si="8"/>
        <v>-553324.2718484052</v>
      </c>
      <c r="J140" s="41"/>
      <c r="K140" s="41"/>
      <c r="L140" s="21">
        <v>10442.246828637926</v>
      </c>
    </row>
    <row r="141" spans="1:12" ht="12.75">
      <c r="A141" s="17">
        <v>127</v>
      </c>
      <c r="B141" s="40"/>
      <c r="C141" s="39"/>
      <c r="D141" s="39"/>
      <c r="E141" s="47">
        <f t="shared" si="9"/>
        <v>25569.226890898506</v>
      </c>
      <c r="F141" s="52">
        <f t="shared" si="6"/>
        <v>-1538267.2331169564</v>
      </c>
      <c r="G141" s="41"/>
      <c r="H141" s="49">
        <f t="shared" si="7"/>
        <v>-15126.980062260578</v>
      </c>
      <c r="I141" s="20">
        <f t="shared" si="8"/>
        <v>-568451.2519106658</v>
      </c>
      <c r="J141" s="41"/>
      <c r="K141" s="41"/>
      <c r="L141" s="21">
        <v>10442.246828637926</v>
      </c>
    </row>
    <row r="142" spans="1:12" ht="12.75">
      <c r="A142" s="17">
        <v>128</v>
      </c>
      <c r="B142" s="40"/>
      <c r="C142" s="39"/>
      <c r="D142" s="39"/>
      <c r="E142" s="47">
        <f t="shared" si="9"/>
        <v>25824.91915980749</v>
      </c>
      <c r="F142" s="52">
        <f t="shared" si="6"/>
        <v>-1564092.152276764</v>
      </c>
      <c r="G142" s="41"/>
      <c r="H142" s="49">
        <f t="shared" si="7"/>
        <v>-15382.672331169562</v>
      </c>
      <c r="I142" s="20">
        <f t="shared" si="8"/>
        <v>-583833.9242418354</v>
      </c>
      <c r="J142" s="41"/>
      <c r="K142" s="41"/>
      <c r="L142" s="21">
        <v>10442.246828637926</v>
      </c>
    </row>
    <row r="143" spans="1:12" ht="12.75">
      <c r="A143" s="17">
        <v>129</v>
      </c>
      <c r="B143" s="40"/>
      <c r="C143" s="39"/>
      <c r="D143" s="39"/>
      <c r="E143" s="47">
        <f t="shared" si="9"/>
        <v>26083.168351405566</v>
      </c>
      <c r="F143" s="52">
        <f t="shared" si="6"/>
        <v>-1590175.3206281695</v>
      </c>
      <c r="G143" s="41"/>
      <c r="H143" s="49">
        <f t="shared" si="7"/>
        <v>-15640.92152276764</v>
      </c>
      <c r="I143" s="20">
        <f t="shared" si="8"/>
        <v>-599474.845764603</v>
      </c>
      <c r="J143" s="41"/>
      <c r="K143" s="41"/>
      <c r="L143" s="21">
        <v>10442.246828637926</v>
      </c>
    </row>
    <row r="144" spans="1:12" ht="12.75">
      <c r="A144" s="17">
        <v>130</v>
      </c>
      <c r="B144" s="40"/>
      <c r="C144" s="39"/>
      <c r="D144" s="39"/>
      <c r="E144" s="47">
        <f t="shared" si="9"/>
        <v>26344.00003491962</v>
      </c>
      <c r="F144" s="52">
        <f aca="true" t="shared" si="10" ref="F144:F194">F143-E144</f>
        <v>-1616519.3206630892</v>
      </c>
      <c r="G144" s="41"/>
      <c r="H144" s="49">
        <f aca="true" t="shared" si="11" ref="H144:H194">F143*$F$3/12</f>
        <v>-15901.753206281695</v>
      </c>
      <c r="I144" s="20">
        <f t="shared" si="8"/>
        <v>-615376.5989708847</v>
      </c>
      <c r="J144" s="41"/>
      <c r="K144" s="41"/>
      <c r="L144" s="21">
        <v>10442.246828637926</v>
      </c>
    </row>
    <row r="145" spans="1:12" ht="12.75">
      <c r="A145" s="17">
        <v>131</v>
      </c>
      <c r="B145" s="40"/>
      <c r="C145" s="39"/>
      <c r="D145" s="39"/>
      <c r="E145" s="47">
        <f t="shared" si="9"/>
        <v>26607.440035268817</v>
      </c>
      <c r="F145" s="52">
        <f t="shared" si="10"/>
        <v>-1643126.760698358</v>
      </c>
      <c r="G145" s="41"/>
      <c r="H145" s="49">
        <f t="shared" si="11"/>
        <v>-16165.193206630893</v>
      </c>
      <c r="I145" s="20">
        <f aca="true" t="shared" si="12" ref="I145:I194">H145+I144</f>
        <v>-631541.7921775156</v>
      </c>
      <c r="J145" s="41"/>
      <c r="K145" s="41"/>
      <c r="L145" s="21">
        <v>10442.246828637926</v>
      </c>
    </row>
    <row r="146" spans="1:12" ht="12.75">
      <c r="A146" s="17">
        <v>132</v>
      </c>
      <c r="B146" s="40"/>
      <c r="C146" s="39"/>
      <c r="D146" s="39"/>
      <c r="E146" s="47">
        <f t="shared" si="9"/>
        <v>26873.514435621506</v>
      </c>
      <c r="F146" s="52">
        <f t="shared" si="10"/>
        <v>-1670000.2751339795</v>
      </c>
      <c r="G146" s="41"/>
      <c r="H146" s="49">
        <f t="shared" si="11"/>
        <v>-16431.26760698358</v>
      </c>
      <c r="I146" s="20">
        <f t="shared" si="12"/>
        <v>-647973.0597844991</v>
      </c>
      <c r="J146" s="41"/>
      <c r="K146" s="41"/>
      <c r="L146" s="21">
        <v>10442.246828637926</v>
      </c>
    </row>
    <row r="147" spans="1:12" ht="12.75">
      <c r="A147" s="17">
        <v>133</v>
      </c>
      <c r="B147" s="40"/>
      <c r="C147" s="39"/>
      <c r="D147" s="39"/>
      <c r="E147" s="47">
        <f t="shared" si="9"/>
        <v>27142.24957997772</v>
      </c>
      <c r="F147" s="52">
        <f t="shared" si="10"/>
        <v>-1697142.5247139572</v>
      </c>
      <c r="G147" s="41"/>
      <c r="H147" s="49">
        <f t="shared" si="11"/>
        <v>-16700.002751339794</v>
      </c>
      <c r="I147" s="20">
        <f t="shared" si="12"/>
        <v>-664673.0625358389</v>
      </c>
      <c r="J147" s="41"/>
      <c r="K147" s="41"/>
      <c r="L147" s="21">
        <v>10442.246828637926</v>
      </c>
    </row>
    <row r="148" spans="1:12" ht="12.75">
      <c r="A148" s="17">
        <v>134</v>
      </c>
      <c r="B148" s="40"/>
      <c r="C148" s="39"/>
      <c r="D148" s="39"/>
      <c r="E148" s="47">
        <f t="shared" si="9"/>
        <v>27413.672075777497</v>
      </c>
      <c r="F148" s="52">
        <f t="shared" si="10"/>
        <v>-1724556.1967897348</v>
      </c>
      <c r="G148" s="41"/>
      <c r="H148" s="49">
        <f t="shared" si="11"/>
        <v>-16971.42524713957</v>
      </c>
      <c r="I148" s="20">
        <f t="shared" si="12"/>
        <v>-681644.4877829785</v>
      </c>
      <c r="J148" s="41"/>
      <c r="K148" s="41"/>
      <c r="L148" s="21">
        <v>10442.246828637926</v>
      </c>
    </row>
    <row r="149" spans="1:12" ht="12.75">
      <c r="A149" s="17">
        <v>135</v>
      </c>
      <c r="B149" s="40"/>
      <c r="C149" s="39"/>
      <c r="D149" s="39"/>
      <c r="E149" s="47">
        <f t="shared" si="9"/>
        <v>27687.808796535275</v>
      </c>
      <c r="F149" s="52">
        <f t="shared" si="10"/>
        <v>-1752244.00558627</v>
      </c>
      <c r="G149" s="41"/>
      <c r="H149" s="49">
        <f t="shared" si="11"/>
        <v>-17245.56196789735</v>
      </c>
      <c r="I149" s="20">
        <f t="shared" si="12"/>
        <v>-698890.0497508758</v>
      </c>
      <c r="J149" s="41"/>
      <c r="K149" s="41"/>
      <c r="L149" s="21">
        <v>10442.246828637926</v>
      </c>
    </row>
    <row r="150" spans="1:12" ht="12.75">
      <c r="A150" s="17">
        <v>136</v>
      </c>
      <c r="B150" s="40"/>
      <c r="C150" s="39"/>
      <c r="D150" s="39"/>
      <c r="E150" s="47">
        <f t="shared" si="9"/>
        <v>27964.686884500625</v>
      </c>
      <c r="F150" s="52">
        <f t="shared" si="10"/>
        <v>-1780208.6924707706</v>
      </c>
      <c r="G150" s="41"/>
      <c r="H150" s="49">
        <f t="shared" si="11"/>
        <v>-17522.4400558627</v>
      </c>
      <c r="I150" s="20">
        <f t="shared" si="12"/>
        <v>-716412.4898067384</v>
      </c>
      <c r="J150" s="41"/>
      <c r="K150" s="41"/>
      <c r="L150" s="21">
        <v>10442.246828637926</v>
      </c>
    </row>
    <row r="151" spans="1:12" ht="12.75">
      <c r="A151" s="17">
        <v>137</v>
      </c>
      <c r="B151" s="40"/>
      <c r="C151" s="39"/>
      <c r="D151" s="39"/>
      <c r="E151" s="47">
        <f t="shared" si="9"/>
        <v>28244.33375334563</v>
      </c>
      <c r="F151" s="52">
        <f t="shared" si="10"/>
        <v>-1808453.026224116</v>
      </c>
      <c r="G151" s="41"/>
      <c r="H151" s="49">
        <f t="shared" si="11"/>
        <v>-17802.086924707703</v>
      </c>
      <c r="I151" s="20">
        <f t="shared" si="12"/>
        <v>-734214.5767314462</v>
      </c>
      <c r="J151" s="41"/>
      <c r="K151" s="41"/>
      <c r="L151" s="21">
        <v>10442.246828637926</v>
      </c>
    </row>
    <row r="152" spans="1:12" ht="12.75">
      <c r="A152" s="17">
        <v>138</v>
      </c>
      <c r="B152" s="40"/>
      <c r="C152" s="39"/>
      <c r="D152" s="39"/>
      <c r="E152" s="47">
        <f t="shared" si="9"/>
        <v>28526.777090879084</v>
      </c>
      <c r="F152" s="52">
        <f t="shared" si="10"/>
        <v>-1836979.8033149953</v>
      </c>
      <c r="G152" s="41"/>
      <c r="H152" s="49">
        <f t="shared" si="11"/>
        <v>-18084.53026224116</v>
      </c>
      <c r="I152" s="20">
        <f t="shared" si="12"/>
        <v>-752299.1069936873</v>
      </c>
      <c r="J152" s="41"/>
      <c r="K152" s="41"/>
      <c r="L152" s="21">
        <v>10442.246828637926</v>
      </c>
    </row>
    <row r="153" spans="1:12" ht="12.75">
      <c r="A153" s="17">
        <v>139</v>
      </c>
      <c r="B153" s="40"/>
      <c r="C153" s="39"/>
      <c r="D153" s="39"/>
      <c r="E153" s="47">
        <f t="shared" si="9"/>
        <v>28812.04486178788</v>
      </c>
      <c r="F153" s="52">
        <f t="shared" si="10"/>
        <v>-1865791.8481767832</v>
      </c>
      <c r="G153" s="41"/>
      <c r="H153" s="49">
        <f t="shared" si="11"/>
        <v>-18369.798033149953</v>
      </c>
      <c r="I153" s="20">
        <f t="shared" si="12"/>
        <v>-770668.9050268373</v>
      </c>
      <c r="J153" s="41"/>
      <c r="K153" s="41"/>
      <c r="L153" s="21">
        <v>10442.246828637926</v>
      </c>
    </row>
    <row r="154" spans="1:12" ht="12.75">
      <c r="A154" s="17">
        <v>140</v>
      </c>
      <c r="B154" s="40"/>
      <c r="C154" s="39"/>
      <c r="D154" s="39"/>
      <c r="E154" s="47">
        <f t="shared" si="9"/>
        <v>29100.165310405755</v>
      </c>
      <c r="F154" s="52">
        <f t="shared" si="10"/>
        <v>-1894892.0134871888</v>
      </c>
      <c r="G154" s="41"/>
      <c r="H154" s="49">
        <f t="shared" si="11"/>
        <v>-18657.91848176783</v>
      </c>
      <c r="I154" s="20">
        <f t="shared" si="12"/>
        <v>-789326.8235086051</v>
      </c>
      <c r="J154" s="41"/>
      <c r="K154" s="41"/>
      <c r="L154" s="21">
        <v>10442.246828637926</v>
      </c>
    </row>
    <row r="155" spans="1:12" ht="12.75">
      <c r="A155" s="17">
        <v>141</v>
      </c>
      <c r="B155" s="40"/>
      <c r="C155" s="39"/>
      <c r="D155" s="39"/>
      <c r="E155" s="47">
        <f t="shared" si="9"/>
        <v>29391.166963509815</v>
      </c>
      <c r="F155" s="52">
        <f t="shared" si="10"/>
        <v>-1924283.1804506986</v>
      </c>
      <c r="G155" s="41"/>
      <c r="H155" s="49">
        <f t="shared" si="11"/>
        <v>-18948.92013487189</v>
      </c>
      <c r="I155" s="20">
        <f t="shared" si="12"/>
        <v>-808275.743643477</v>
      </c>
      <c r="J155" s="41"/>
      <c r="K155" s="41"/>
      <c r="L155" s="21">
        <v>10442.246828637926</v>
      </c>
    </row>
    <row r="156" spans="1:12" ht="12.75">
      <c r="A156" s="17">
        <v>142</v>
      </c>
      <c r="B156" s="40"/>
      <c r="C156" s="39"/>
      <c r="D156" s="39"/>
      <c r="E156" s="47">
        <f t="shared" si="9"/>
        <v>29685.078633144913</v>
      </c>
      <c r="F156" s="52">
        <f t="shared" si="10"/>
        <v>-1953968.2590838436</v>
      </c>
      <c r="G156" s="41"/>
      <c r="H156" s="49">
        <f t="shared" si="11"/>
        <v>-19242.831804506986</v>
      </c>
      <c r="I156" s="20">
        <f t="shared" si="12"/>
        <v>-827518.5754479839</v>
      </c>
      <c r="J156" s="41"/>
      <c r="K156" s="41"/>
      <c r="L156" s="21">
        <v>10442.246828637926</v>
      </c>
    </row>
    <row r="157" spans="1:12" ht="12.75">
      <c r="A157" s="17">
        <v>143</v>
      </c>
      <c r="B157" s="40"/>
      <c r="C157" s="39"/>
      <c r="D157" s="39"/>
      <c r="E157" s="47">
        <f t="shared" si="9"/>
        <v>29981.92941947636</v>
      </c>
      <c r="F157" s="52">
        <f t="shared" si="10"/>
        <v>-1983950.1885033199</v>
      </c>
      <c r="G157" s="41"/>
      <c r="H157" s="49">
        <f t="shared" si="11"/>
        <v>-19539.682590838434</v>
      </c>
      <c r="I157" s="20">
        <f t="shared" si="12"/>
        <v>-847058.2580388223</v>
      </c>
      <c r="J157" s="41"/>
      <c r="K157" s="41"/>
      <c r="L157" s="21">
        <v>10442.246828637926</v>
      </c>
    </row>
    <row r="158" spans="1:12" ht="12.75">
      <c r="A158" s="17">
        <v>144</v>
      </c>
      <c r="B158" s="40"/>
      <c r="C158" s="39"/>
      <c r="D158" s="39"/>
      <c r="E158" s="47">
        <f t="shared" si="9"/>
        <v>30281.748713671124</v>
      </c>
      <c r="F158" s="52">
        <f t="shared" si="10"/>
        <v>-2014231.937216991</v>
      </c>
      <c r="G158" s="41"/>
      <c r="H158" s="49">
        <f t="shared" si="11"/>
        <v>-19839.501885033198</v>
      </c>
      <c r="I158" s="20">
        <f t="shared" si="12"/>
        <v>-866897.7599238555</v>
      </c>
      <c r="J158" s="41"/>
      <c r="K158" s="41"/>
      <c r="L158" s="21">
        <v>10442.246828637926</v>
      </c>
    </row>
    <row r="159" spans="1:12" ht="12.75">
      <c r="A159" s="17">
        <v>145</v>
      </c>
      <c r="B159" s="40"/>
      <c r="C159" s="39"/>
      <c r="D159" s="39"/>
      <c r="E159" s="47">
        <f t="shared" si="9"/>
        <v>30584.566200807836</v>
      </c>
      <c r="F159" s="52">
        <f t="shared" si="10"/>
        <v>-2044816.503417799</v>
      </c>
      <c r="G159" s="41"/>
      <c r="H159" s="49">
        <f t="shared" si="11"/>
        <v>-20142.31937216991</v>
      </c>
      <c r="I159" s="20">
        <f t="shared" si="12"/>
        <v>-887040.0792960254</v>
      </c>
      <c r="J159" s="41"/>
      <c r="K159" s="41"/>
      <c r="L159" s="21">
        <v>10442.246828637926</v>
      </c>
    </row>
    <row r="160" spans="1:12" ht="12.75">
      <c r="A160" s="17">
        <v>146</v>
      </c>
      <c r="B160" s="40"/>
      <c r="C160" s="39"/>
      <c r="D160" s="39"/>
      <c r="E160" s="47">
        <f t="shared" si="9"/>
        <v>30890.411862815916</v>
      </c>
      <c r="F160" s="52">
        <f t="shared" si="10"/>
        <v>-2075706.915280615</v>
      </c>
      <c r="G160" s="41"/>
      <c r="H160" s="49">
        <f t="shared" si="11"/>
        <v>-20448.16503417799</v>
      </c>
      <c r="I160" s="20">
        <f t="shared" si="12"/>
        <v>-907488.2443302034</v>
      </c>
      <c r="J160" s="41"/>
      <c r="K160" s="41"/>
      <c r="L160" s="21">
        <v>10442.246828637926</v>
      </c>
    </row>
    <row r="161" spans="1:12" ht="12.75">
      <c r="A161" s="17">
        <v>147</v>
      </c>
      <c r="B161" s="40"/>
      <c r="C161" s="39"/>
      <c r="D161" s="39"/>
      <c r="E161" s="47">
        <f t="shared" si="9"/>
        <v>31199.315981444073</v>
      </c>
      <c r="F161" s="52">
        <f t="shared" si="10"/>
        <v>-2106906.231262059</v>
      </c>
      <c r="G161" s="41"/>
      <c r="H161" s="49">
        <f t="shared" si="11"/>
        <v>-20757.069152806147</v>
      </c>
      <c r="I161" s="20">
        <f t="shared" si="12"/>
        <v>-928245.3134830096</v>
      </c>
      <c r="J161" s="41"/>
      <c r="K161" s="41"/>
      <c r="L161" s="21">
        <v>10442.246828637926</v>
      </c>
    </row>
    <row r="162" spans="1:12" ht="12.75">
      <c r="A162" s="17">
        <v>148</v>
      </c>
      <c r="B162" s="40"/>
      <c r="C162" s="39"/>
      <c r="D162" s="39"/>
      <c r="E162" s="47">
        <f t="shared" si="9"/>
        <v>31511.309141258513</v>
      </c>
      <c r="F162" s="52">
        <f t="shared" si="10"/>
        <v>-2138417.5404033177</v>
      </c>
      <c r="G162" s="41"/>
      <c r="H162" s="49">
        <f t="shared" si="11"/>
        <v>-21069.062312620586</v>
      </c>
      <c r="I162" s="20">
        <f t="shared" si="12"/>
        <v>-949314.3757956302</v>
      </c>
      <c r="J162" s="41"/>
      <c r="K162" s="41"/>
      <c r="L162" s="21">
        <v>10442.246828637926</v>
      </c>
    </row>
    <row r="163" spans="1:12" ht="12.75">
      <c r="A163" s="17">
        <v>149</v>
      </c>
      <c r="B163" s="40"/>
      <c r="C163" s="39"/>
      <c r="D163" s="39"/>
      <c r="E163" s="47">
        <f t="shared" si="9"/>
        <v>31826.422232671102</v>
      </c>
      <c r="F163" s="52">
        <f t="shared" si="10"/>
        <v>-2170243.962635989</v>
      </c>
      <c r="G163" s="41"/>
      <c r="H163" s="49">
        <f t="shared" si="11"/>
        <v>-21384.175404033176</v>
      </c>
      <c r="I163" s="20">
        <f t="shared" si="12"/>
        <v>-970698.5511996633</v>
      </c>
      <c r="J163" s="41"/>
      <c r="K163" s="41"/>
      <c r="L163" s="21">
        <v>10442.246828637926</v>
      </c>
    </row>
    <row r="164" spans="1:12" ht="12.75">
      <c r="A164" s="17">
        <v>150</v>
      </c>
      <c r="B164" s="40"/>
      <c r="C164" s="39"/>
      <c r="D164" s="39"/>
      <c r="E164" s="47">
        <f t="shared" si="9"/>
        <v>32144.686454997813</v>
      </c>
      <c r="F164" s="52">
        <f t="shared" si="10"/>
        <v>-2202388.6490909867</v>
      </c>
      <c r="G164" s="41"/>
      <c r="H164" s="49">
        <f t="shared" si="11"/>
        <v>-21702.439626359886</v>
      </c>
      <c r="I164" s="20">
        <f t="shared" si="12"/>
        <v>-992400.9908260232</v>
      </c>
      <c r="J164" s="41"/>
      <c r="K164" s="41"/>
      <c r="L164" s="21">
        <v>10442.246828637926</v>
      </c>
    </row>
    <row r="165" spans="1:12" ht="12.75">
      <c r="A165" s="17">
        <v>151</v>
      </c>
      <c r="B165" s="40"/>
      <c r="C165" s="39"/>
      <c r="D165" s="39"/>
      <c r="E165" s="47">
        <f t="shared" si="9"/>
        <v>32466.133319547793</v>
      </c>
      <c r="F165" s="52">
        <f t="shared" si="10"/>
        <v>-2234854.7824105346</v>
      </c>
      <c r="G165" s="41"/>
      <c r="H165" s="49">
        <f t="shared" si="11"/>
        <v>-22023.886490909867</v>
      </c>
      <c r="I165" s="20">
        <f t="shared" si="12"/>
        <v>-1014424.877316933</v>
      </c>
      <c r="J165" s="41"/>
      <c r="K165" s="41"/>
      <c r="L165" s="21">
        <v>10442.246828637926</v>
      </c>
    </row>
    <row r="166" spans="1:12" ht="12.75">
      <c r="A166" s="17">
        <v>152</v>
      </c>
      <c r="B166" s="40"/>
      <c r="C166" s="39"/>
      <c r="D166" s="39"/>
      <c r="E166" s="47">
        <f t="shared" si="9"/>
        <v>32790.79465274327</v>
      </c>
      <c r="F166" s="52">
        <f t="shared" si="10"/>
        <v>-2267645.577063278</v>
      </c>
      <c r="G166" s="41"/>
      <c r="H166" s="49">
        <f t="shared" si="11"/>
        <v>-22348.547824105346</v>
      </c>
      <c r="I166" s="20">
        <f t="shared" si="12"/>
        <v>-1036773.4251410384</v>
      </c>
      <c r="J166" s="41"/>
      <c r="K166" s="41"/>
      <c r="L166" s="21">
        <v>10442.246828637926</v>
      </c>
    </row>
    <row r="167" spans="1:12" ht="12.75">
      <c r="A167" s="17">
        <v>153</v>
      </c>
      <c r="B167" s="40"/>
      <c r="C167" s="39"/>
      <c r="D167" s="39"/>
      <c r="E167" s="47">
        <f t="shared" si="9"/>
        <v>33118.702599270706</v>
      </c>
      <c r="F167" s="52">
        <f t="shared" si="10"/>
        <v>-2300764.2796625486</v>
      </c>
      <c r="G167" s="41"/>
      <c r="H167" s="49">
        <f t="shared" si="11"/>
        <v>-22676.455770632776</v>
      </c>
      <c r="I167" s="20">
        <f t="shared" si="12"/>
        <v>-1059449.880911671</v>
      </c>
      <c r="J167" s="41"/>
      <c r="K167" s="41"/>
      <c r="L167" s="21">
        <v>10442.246828637926</v>
      </c>
    </row>
    <row r="168" spans="1:12" ht="12.75">
      <c r="A168" s="17">
        <v>154</v>
      </c>
      <c r="B168" s="40"/>
      <c r="C168" s="39"/>
      <c r="D168" s="39"/>
      <c r="E168" s="47">
        <f t="shared" si="9"/>
        <v>33449.889625263415</v>
      </c>
      <c r="F168" s="52">
        <f t="shared" si="10"/>
        <v>-2334214.169287812</v>
      </c>
      <c r="G168" s="41"/>
      <c r="H168" s="49">
        <f t="shared" si="11"/>
        <v>-23007.642796625485</v>
      </c>
      <c r="I168" s="20">
        <f t="shared" si="12"/>
        <v>-1082457.5237082965</v>
      </c>
      <c r="J168" s="41"/>
      <c r="K168" s="41"/>
      <c r="L168" s="21">
        <v>10442.246828637926</v>
      </c>
    </row>
    <row r="169" spans="1:12" ht="12.75">
      <c r="A169" s="17">
        <v>155</v>
      </c>
      <c r="B169" s="40"/>
      <c r="C169" s="39"/>
      <c r="D169" s="39"/>
      <c r="E169" s="47">
        <f aca="true" t="shared" si="13" ref="E169:E194">L169-H169</f>
        <v>33784.38852151605</v>
      </c>
      <c r="F169" s="52">
        <f t="shared" si="10"/>
        <v>-2367998.557809328</v>
      </c>
      <c r="G169" s="41"/>
      <c r="H169" s="49">
        <f t="shared" si="11"/>
        <v>-23342.141692878122</v>
      </c>
      <c r="I169" s="20">
        <f t="shared" si="12"/>
        <v>-1105799.6654011747</v>
      </c>
      <c r="J169" s="41"/>
      <c r="K169" s="41"/>
      <c r="L169" s="21">
        <v>10442.246828637926</v>
      </c>
    </row>
    <row r="170" spans="1:12" ht="12.75">
      <c r="A170" s="17">
        <v>156</v>
      </c>
      <c r="B170" s="40"/>
      <c r="C170" s="39"/>
      <c r="D170" s="39"/>
      <c r="E170" s="47">
        <f t="shared" si="13"/>
        <v>34122.23240673121</v>
      </c>
      <c r="F170" s="52">
        <f t="shared" si="10"/>
        <v>-2402120.7902160594</v>
      </c>
      <c r="G170" s="41"/>
      <c r="H170" s="49">
        <f t="shared" si="11"/>
        <v>-23679.98557809328</v>
      </c>
      <c r="I170" s="20">
        <f t="shared" si="12"/>
        <v>-1129479.650979268</v>
      </c>
      <c r="J170" s="41"/>
      <c r="K170" s="41"/>
      <c r="L170" s="21">
        <v>10442.246828637926</v>
      </c>
    </row>
    <row r="171" spans="1:12" ht="12.75">
      <c r="A171" s="17">
        <v>157</v>
      </c>
      <c r="B171" s="40"/>
      <c r="C171" s="39"/>
      <c r="D171" s="39"/>
      <c r="E171" s="47">
        <f t="shared" si="13"/>
        <v>34463.45473079852</v>
      </c>
      <c r="F171" s="52">
        <f t="shared" si="10"/>
        <v>-2436584.244946858</v>
      </c>
      <c r="G171" s="41"/>
      <c r="H171" s="49">
        <f t="shared" si="11"/>
        <v>-24021.207902160593</v>
      </c>
      <c r="I171" s="20">
        <f t="shared" si="12"/>
        <v>-1153500.8588814286</v>
      </c>
      <c r="J171" s="41"/>
      <c r="K171" s="41"/>
      <c r="L171" s="21">
        <v>10442.246828637926</v>
      </c>
    </row>
    <row r="172" spans="1:12" ht="12.75">
      <c r="A172" s="17">
        <v>158</v>
      </c>
      <c r="B172" s="40"/>
      <c r="C172" s="39"/>
      <c r="D172" s="39"/>
      <c r="E172" s="47">
        <f t="shared" si="13"/>
        <v>34808.089278106505</v>
      </c>
      <c r="F172" s="52">
        <f t="shared" si="10"/>
        <v>-2471392.3342249645</v>
      </c>
      <c r="G172" s="41"/>
      <c r="H172" s="49">
        <f t="shared" si="11"/>
        <v>-24365.84244946858</v>
      </c>
      <c r="I172" s="20">
        <f t="shared" si="12"/>
        <v>-1177866.7013308972</v>
      </c>
      <c r="J172" s="41"/>
      <c r="K172" s="41"/>
      <c r="L172" s="21">
        <v>10442.246828637926</v>
      </c>
    </row>
    <row r="173" spans="1:12" ht="12.75">
      <c r="A173" s="17">
        <v>159</v>
      </c>
      <c r="B173" s="40"/>
      <c r="C173" s="39"/>
      <c r="D173" s="39"/>
      <c r="E173" s="47">
        <f t="shared" si="13"/>
        <v>35156.17017088757</v>
      </c>
      <c r="F173" s="52">
        <f t="shared" si="10"/>
        <v>-2506548.504395852</v>
      </c>
      <c r="G173" s="41"/>
      <c r="H173" s="49">
        <f t="shared" si="11"/>
        <v>-24713.923342249644</v>
      </c>
      <c r="I173" s="20">
        <f t="shared" si="12"/>
        <v>-1202580.6246731468</v>
      </c>
      <c r="J173" s="41"/>
      <c r="K173" s="41"/>
      <c r="L173" s="21">
        <v>10442.246828637926</v>
      </c>
    </row>
    <row r="174" spans="1:12" ht="12.75">
      <c r="A174" s="17">
        <v>160</v>
      </c>
      <c r="B174" s="40"/>
      <c r="C174" s="39"/>
      <c r="D174" s="39"/>
      <c r="E174" s="47">
        <f t="shared" si="13"/>
        <v>35507.73187259644</v>
      </c>
      <c r="F174" s="52">
        <f t="shared" si="10"/>
        <v>-2542056.236268448</v>
      </c>
      <c r="G174" s="41"/>
      <c r="H174" s="49">
        <f t="shared" si="11"/>
        <v>-25065.485043958517</v>
      </c>
      <c r="I174" s="20">
        <f t="shared" si="12"/>
        <v>-1227646.1097171053</v>
      </c>
      <c r="J174" s="41"/>
      <c r="K174" s="41"/>
      <c r="L174" s="21">
        <v>10442.246828637926</v>
      </c>
    </row>
    <row r="175" spans="1:12" ht="12.75">
      <c r="A175" s="17">
        <v>161</v>
      </c>
      <c r="B175" s="40"/>
      <c r="C175" s="39"/>
      <c r="D175" s="39"/>
      <c r="E175" s="47">
        <f t="shared" si="13"/>
        <v>35862.809191322405</v>
      </c>
      <c r="F175" s="52">
        <f t="shared" si="10"/>
        <v>-2577919.0454597706</v>
      </c>
      <c r="G175" s="41"/>
      <c r="H175" s="49">
        <f t="shared" si="11"/>
        <v>-25420.56236268448</v>
      </c>
      <c r="I175" s="20">
        <f t="shared" si="12"/>
        <v>-1253066.6720797897</v>
      </c>
      <c r="J175" s="41"/>
      <c r="K175" s="41"/>
      <c r="L175" s="21">
        <v>10442.246828637926</v>
      </c>
    </row>
    <row r="176" spans="1:12" ht="12.75">
      <c r="A176" s="17">
        <v>162</v>
      </c>
      <c r="B176" s="40"/>
      <c r="C176" s="39"/>
      <c r="D176" s="39"/>
      <c r="E176" s="47">
        <f t="shared" si="13"/>
        <v>36221.43728323563</v>
      </c>
      <c r="F176" s="52">
        <f t="shared" si="10"/>
        <v>-2614140.482743006</v>
      </c>
      <c r="G176" s="41"/>
      <c r="H176" s="49">
        <f t="shared" si="11"/>
        <v>-25779.190454597705</v>
      </c>
      <c r="I176" s="20">
        <f t="shared" si="12"/>
        <v>-1278845.8625343875</v>
      </c>
      <c r="J176" s="41"/>
      <c r="K176" s="41"/>
      <c r="L176" s="21">
        <v>10442.246828637926</v>
      </c>
    </row>
    <row r="177" spans="1:12" ht="12.75">
      <c r="A177" s="17">
        <v>163</v>
      </c>
      <c r="B177" s="40"/>
      <c r="C177" s="39"/>
      <c r="D177" s="39"/>
      <c r="E177" s="47">
        <f t="shared" si="13"/>
        <v>36583.65165606799</v>
      </c>
      <c r="F177" s="52">
        <f t="shared" si="10"/>
        <v>-2650724.134399074</v>
      </c>
      <c r="G177" s="41"/>
      <c r="H177" s="49">
        <f t="shared" si="11"/>
        <v>-26141.404827430062</v>
      </c>
      <c r="I177" s="20">
        <f t="shared" si="12"/>
        <v>-1304987.2673618176</v>
      </c>
      <c r="J177" s="41"/>
      <c r="K177" s="41"/>
      <c r="L177" s="21">
        <v>10442.246828637926</v>
      </c>
    </row>
    <row r="178" spans="1:12" ht="12.75">
      <c r="A178" s="17">
        <v>164</v>
      </c>
      <c r="B178" s="40"/>
      <c r="C178" s="39"/>
      <c r="D178" s="39"/>
      <c r="E178" s="47">
        <f t="shared" si="13"/>
        <v>36949.48817262867</v>
      </c>
      <c r="F178" s="52">
        <f t="shared" si="10"/>
        <v>-2687673.6225717026</v>
      </c>
      <c r="G178" s="41"/>
      <c r="H178" s="49">
        <f t="shared" si="11"/>
        <v>-26507.24134399074</v>
      </c>
      <c r="I178" s="20">
        <f t="shared" si="12"/>
        <v>-1331494.5087058083</v>
      </c>
      <c r="J178" s="41"/>
      <c r="K178" s="41"/>
      <c r="L178" s="21">
        <v>10442.246828637926</v>
      </c>
    </row>
    <row r="179" spans="1:12" ht="12.75">
      <c r="A179" s="17">
        <v>165</v>
      </c>
      <c r="B179" s="40"/>
      <c r="C179" s="39"/>
      <c r="D179" s="39"/>
      <c r="E179" s="47">
        <f t="shared" si="13"/>
        <v>37318.983054354954</v>
      </c>
      <c r="F179" s="52">
        <f t="shared" si="10"/>
        <v>-2724992.6056260574</v>
      </c>
      <c r="G179" s="41"/>
      <c r="H179" s="49">
        <f t="shared" si="11"/>
        <v>-26876.736225717028</v>
      </c>
      <c r="I179" s="20">
        <f t="shared" si="12"/>
        <v>-1358371.2449315253</v>
      </c>
      <c r="J179" s="41"/>
      <c r="K179" s="41"/>
      <c r="L179" s="21">
        <v>10442.246828637926</v>
      </c>
    </row>
    <row r="180" spans="1:12" ht="12.75">
      <c r="A180" s="17">
        <v>166</v>
      </c>
      <c r="B180" s="40"/>
      <c r="C180" s="39"/>
      <c r="D180" s="39"/>
      <c r="E180" s="47">
        <f t="shared" si="13"/>
        <v>37692.1728848985</v>
      </c>
      <c r="F180" s="52">
        <f t="shared" si="10"/>
        <v>-2762684.778510956</v>
      </c>
      <c r="G180" s="41"/>
      <c r="H180" s="49">
        <f t="shared" si="11"/>
        <v>-27249.926056260574</v>
      </c>
      <c r="I180" s="20">
        <f t="shared" si="12"/>
        <v>-1385621.1709877858</v>
      </c>
      <c r="J180" s="41"/>
      <c r="K180" s="41"/>
      <c r="L180" s="21">
        <v>10442.246828637926</v>
      </c>
    </row>
    <row r="181" spans="1:12" ht="12.75">
      <c r="A181" s="17">
        <v>167</v>
      </c>
      <c r="B181" s="40"/>
      <c r="C181" s="39"/>
      <c r="D181" s="39"/>
      <c r="E181" s="47">
        <f t="shared" si="13"/>
        <v>38069.09461374749</v>
      </c>
      <c r="F181" s="52">
        <f t="shared" si="10"/>
        <v>-2800753.8731247038</v>
      </c>
      <c r="G181" s="41"/>
      <c r="H181" s="49">
        <f t="shared" si="11"/>
        <v>-27626.847785109563</v>
      </c>
      <c r="I181" s="20">
        <f t="shared" si="12"/>
        <v>-1413248.0187728954</v>
      </c>
      <c r="J181" s="41"/>
      <c r="K181" s="41"/>
      <c r="L181" s="21">
        <v>10442.246828637926</v>
      </c>
    </row>
    <row r="182" spans="1:12" ht="12.75">
      <c r="A182" s="17">
        <v>168</v>
      </c>
      <c r="B182" s="40"/>
      <c r="C182" s="39"/>
      <c r="D182" s="39"/>
      <c r="E182" s="47">
        <f t="shared" si="13"/>
        <v>38449.785559884964</v>
      </c>
      <c r="F182" s="52">
        <f t="shared" si="10"/>
        <v>-2839203.6586845885</v>
      </c>
      <c r="G182" s="41"/>
      <c r="H182" s="49">
        <f t="shared" si="11"/>
        <v>-28007.538731247038</v>
      </c>
      <c r="I182" s="20">
        <f t="shared" si="12"/>
        <v>-1441255.5575041424</v>
      </c>
      <c r="J182" s="41"/>
      <c r="K182" s="41"/>
      <c r="L182" s="21">
        <v>10442.246828637926</v>
      </c>
    </row>
    <row r="183" spans="1:12" ht="12.75">
      <c r="A183" s="17">
        <v>169</v>
      </c>
      <c r="B183" s="40"/>
      <c r="C183" s="39"/>
      <c r="D183" s="39"/>
      <c r="E183" s="47">
        <f t="shared" si="13"/>
        <v>38834.28341548381</v>
      </c>
      <c r="F183" s="52">
        <f t="shared" si="10"/>
        <v>-2878037.9421000723</v>
      </c>
      <c r="G183" s="41"/>
      <c r="H183" s="49">
        <f t="shared" si="11"/>
        <v>-28392.036586845887</v>
      </c>
      <c r="I183" s="20">
        <f t="shared" si="12"/>
        <v>-1469647.5940909884</v>
      </c>
      <c r="J183" s="41"/>
      <c r="K183" s="41"/>
      <c r="L183" s="21">
        <v>10442.246828637926</v>
      </c>
    </row>
    <row r="184" spans="1:12" ht="12.75">
      <c r="A184" s="17">
        <v>170</v>
      </c>
      <c r="B184" s="40"/>
      <c r="C184" s="39"/>
      <c r="D184" s="39"/>
      <c r="E184" s="47">
        <f t="shared" si="13"/>
        <v>39222.62624963865</v>
      </c>
      <c r="F184" s="52">
        <f t="shared" si="10"/>
        <v>-2917260.568349711</v>
      </c>
      <c r="G184" s="41"/>
      <c r="H184" s="49">
        <f t="shared" si="11"/>
        <v>-28780.37942100072</v>
      </c>
      <c r="I184" s="20">
        <f t="shared" si="12"/>
        <v>-1498427.9735119892</v>
      </c>
      <c r="J184" s="41"/>
      <c r="K184" s="41"/>
      <c r="L184" s="21">
        <v>10442.246828637926</v>
      </c>
    </row>
    <row r="185" spans="1:12" ht="12.75">
      <c r="A185" s="17">
        <v>171</v>
      </c>
      <c r="B185" s="40"/>
      <c r="C185" s="39"/>
      <c r="D185" s="39"/>
      <c r="E185" s="47">
        <f t="shared" si="13"/>
        <v>39614.85251213504</v>
      </c>
      <c r="F185" s="52">
        <f t="shared" si="10"/>
        <v>-2956875.4208618463</v>
      </c>
      <c r="G185" s="41"/>
      <c r="H185" s="49">
        <f t="shared" si="11"/>
        <v>-29172.60568349711</v>
      </c>
      <c r="I185" s="20">
        <f t="shared" si="12"/>
        <v>-1527600.5791954864</v>
      </c>
      <c r="J185" s="41"/>
      <c r="K185" s="41"/>
      <c r="L185" s="21">
        <v>10442.246828637926</v>
      </c>
    </row>
    <row r="186" spans="1:12" ht="12.75">
      <c r="A186" s="17">
        <v>172</v>
      </c>
      <c r="B186" s="40"/>
      <c r="C186" s="39"/>
      <c r="D186" s="39"/>
      <c r="E186" s="47">
        <f t="shared" si="13"/>
        <v>40011.001037256385</v>
      </c>
      <c r="F186" s="52">
        <f t="shared" si="10"/>
        <v>-2996886.4218991026</v>
      </c>
      <c r="G186" s="41"/>
      <c r="H186" s="49">
        <f t="shared" si="11"/>
        <v>-29568.75420861846</v>
      </c>
      <c r="I186" s="20">
        <f t="shared" si="12"/>
        <v>-1557169.333404105</v>
      </c>
      <c r="J186" s="41"/>
      <c r="K186" s="41"/>
      <c r="L186" s="21">
        <v>10442.246828637926</v>
      </c>
    </row>
    <row r="187" spans="1:12" ht="12.75">
      <c r="A187" s="17">
        <v>173</v>
      </c>
      <c r="B187" s="40"/>
      <c r="C187" s="39"/>
      <c r="D187" s="39"/>
      <c r="E187" s="47">
        <f t="shared" si="13"/>
        <v>40411.111047628954</v>
      </c>
      <c r="F187" s="52">
        <f t="shared" si="10"/>
        <v>-3037297.5329467314</v>
      </c>
      <c r="G187" s="41"/>
      <c r="H187" s="49">
        <f t="shared" si="11"/>
        <v>-29968.864218991028</v>
      </c>
      <c r="I187" s="20">
        <f t="shared" si="12"/>
        <v>-1587138.197623096</v>
      </c>
      <c r="J187" s="41"/>
      <c r="K187" s="41"/>
      <c r="L187" s="21">
        <v>10442.246828637926</v>
      </c>
    </row>
    <row r="188" spans="1:12" ht="12.75">
      <c r="A188" s="17">
        <v>174</v>
      </c>
      <c r="B188" s="40"/>
      <c r="C188" s="39"/>
      <c r="D188" s="39"/>
      <c r="E188" s="47">
        <f t="shared" si="13"/>
        <v>40815.22215810524</v>
      </c>
      <c r="F188" s="52">
        <f t="shared" si="10"/>
        <v>-3078112.7551048365</v>
      </c>
      <c r="G188" s="41"/>
      <c r="H188" s="49">
        <f t="shared" si="11"/>
        <v>-30372.975329467314</v>
      </c>
      <c r="I188" s="20">
        <f t="shared" si="12"/>
        <v>-1617511.1729525633</v>
      </c>
      <c r="J188" s="41"/>
      <c r="K188" s="41"/>
      <c r="L188" s="21">
        <v>10442.246828637926</v>
      </c>
    </row>
    <row r="189" spans="1:12" ht="12.75">
      <c r="A189" s="17">
        <v>175</v>
      </c>
      <c r="B189" s="40"/>
      <c r="C189" s="39"/>
      <c r="D189" s="39"/>
      <c r="E189" s="47">
        <f t="shared" si="13"/>
        <v>41223.37437968629</v>
      </c>
      <c r="F189" s="52">
        <f t="shared" si="10"/>
        <v>-3119336.1294845226</v>
      </c>
      <c r="G189" s="41"/>
      <c r="H189" s="49">
        <f t="shared" si="11"/>
        <v>-30781.127551048365</v>
      </c>
      <c r="I189" s="20">
        <f t="shared" si="12"/>
        <v>-1648292.3005036116</v>
      </c>
      <c r="J189" s="41"/>
      <c r="K189" s="41"/>
      <c r="L189" s="21">
        <v>10442.246828637926</v>
      </c>
    </row>
    <row r="190" spans="1:12" ht="12.75">
      <c r="A190" s="17">
        <v>176</v>
      </c>
      <c r="B190" s="40"/>
      <c r="C190" s="39"/>
      <c r="D190" s="39"/>
      <c r="E190" s="47">
        <f t="shared" si="13"/>
        <v>41635.60812348315</v>
      </c>
      <c r="F190" s="52">
        <f t="shared" si="10"/>
        <v>-3160971.7376080058</v>
      </c>
      <c r="G190" s="41"/>
      <c r="H190" s="49">
        <f t="shared" si="11"/>
        <v>-31193.361294845225</v>
      </c>
      <c r="I190" s="20">
        <f t="shared" si="12"/>
        <v>-1679485.6617984567</v>
      </c>
      <c r="J190" s="41"/>
      <c r="K190" s="41"/>
      <c r="L190" s="21">
        <v>10442.246828637926</v>
      </c>
    </row>
    <row r="191" spans="1:12" ht="12.75">
      <c r="A191" s="17">
        <v>177</v>
      </c>
      <c r="B191" s="40"/>
      <c r="C191" s="39"/>
      <c r="D191" s="39"/>
      <c r="E191" s="47">
        <f t="shared" si="13"/>
        <v>42051.96420471798</v>
      </c>
      <c r="F191" s="52">
        <f t="shared" si="10"/>
        <v>-3203023.7018127237</v>
      </c>
      <c r="G191" s="41"/>
      <c r="H191" s="49">
        <f t="shared" si="11"/>
        <v>-31609.717376080054</v>
      </c>
      <c r="I191" s="20">
        <f t="shared" si="12"/>
        <v>-1711095.3791745368</v>
      </c>
      <c r="J191" s="41"/>
      <c r="K191" s="41"/>
      <c r="L191" s="21">
        <v>10442.246828637926</v>
      </c>
    </row>
    <row r="192" spans="1:12" ht="12.75">
      <c r="A192" s="17">
        <v>178</v>
      </c>
      <c r="B192" s="40"/>
      <c r="C192" s="39"/>
      <c r="D192" s="39"/>
      <c r="E192" s="47">
        <f t="shared" si="13"/>
        <v>42472.483846765164</v>
      </c>
      <c r="F192" s="52">
        <f t="shared" si="10"/>
        <v>-3245496.1856594887</v>
      </c>
      <c r="G192" s="41"/>
      <c r="H192" s="49">
        <f t="shared" si="11"/>
        <v>-32030.237018127238</v>
      </c>
      <c r="I192" s="20">
        <f t="shared" si="12"/>
        <v>-1743125.616192664</v>
      </c>
      <c r="J192" s="41"/>
      <c r="K192" s="41"/>
      <c r="L192" s="21">
        <v>10442.246828637926</v>
      </c>
    </row>
    <row r="193" spans="1:12" ht="12.75">
      <c r="A193" s="17">
        <v>179</v>
      </c>
      <c r="B193" s="40"/>
      <c r="C193" s="39"/>
      <c r="D193" s="39"/>
      <c r="E193" s="47">
        <f t="shared" si="13"/>
        <v>42897.208685232814</v>
      </c>
      <c r="F193" s="52">
        <f t="shared" si="10"/>
        <v>-3288393.3943447215</v>
      </c>
      <c r="G193" s="41"/>
      <c r="H193" s="49">
        <f t="shared" si="11"/>
        <v>-32454.961856594888</v>
      </c>
      <c r="I193" s="20">
        <f t="shared" si="12"/>
        <v>-1775580.5780492588</v>
      </c>
      <c r="J193" s="41"/>
      <c r="K193" s="41"/>
      <c r="L193" s="21">
        <v>10442.246828637926</v>
      </c>
    </row>
    <row r="194" spans="1:12" ht="12.75">
      <c r="A194" s="17">
        <v>180</v>
      </c>
      <c r="B194" s="40"/>
      <c r="C194" s="39"/>
      <c r="D194" s="39"/>
      <c r="E194" s="47">
        <f t="shared" si="13"/>
        <v>43326.180772085136</v>
      </c>
      <c r="F194" s="52">
        <f t="shared" si="10"/>
        <v>-3331719.5751168067</v>
      </c>
      <c r="G194" s="41"/>
      <c r="H194" s="49">
        <f t="shared" si="11"/>
        <v>-32883.93394344721</v>
      </c>
      <c r="I194" s="20">
        <f t="shared" si="12"/>
        <v>-1808464.511992706</v>
      </c>
      <c r="J194" s="41"/>
      <c r="K194" s="41"/>
      <c r="L194" s="21">
        <v>10442.246828637926</v>
      </c>
    </row>
  </sheetData>
  <sheetProtection/>
  <mergeCells count="6">
    <mergeCell ref="A6:K6"/>
    <mergeCell ref="C8:F8"/>
    <mergeCell ref="A11:B11"/>
    <mergeCell ref="C11:F11"/>
    <mergeCell ref="C12:F12"/>
    <mergeCell ref="H12:I12"/>
  </mergeCells>
  <conditionalFormatting sqref="F4:G5">
    <cfRule type="cellIs" priority="15" dxfId="0" operator="between" stopIfTrue="1">
      <formula>1</formula>
      <formula>$H$4</formula>
    </cfRule>
  </conditionalFormatting>
  <conditionalFormatting sqref="H4:I4">
    <cfRule type="cellIs" priority="14" dxfId="0" operator="between" stopIfTrue="1">
      <formula>1</formula>
      <formula>$J$4</formula>
    </cfRule>
  </conditionalFormatting>
  <conditionalFormatting sqref="F12:F13 F7:F10 G7:G15">
    <cfRule type="cellIs" priority="13" dxfId="0" operator="between" stopIfTrue="1">
      <formula>1</formula>
      <formula>$H$3</formula>
    </cfRule>
  </conditionalFormatting>
  <conditionalFormatting sqref="I7:I13 H12:H13">
    <cfRule type="cellIs" priority="12" dxfId="0" operator="between" stopIfTrue="1">
      <formula>1</formula>
      <formula>$J$3</formula>
    </cfRule>
  </conditionalFormatting>
  <conditionalFormatting sqref="H7:H10 I7:I15 J13:J15 J7:J11 H12:H194">
    <cfRule type="cellIs" priority="11" dxfId="0" operator="between" stopIfTrue="1">
      <formula>1</formula>
      <formula>$K$3</formula>
    </cfRule>
  </conditionalFormatting>
  <conditionalFormatting sqref="F4:F5">
    <cfRule type="cellIs" priority="10" dxfId="0" operator="between" stopIfTrue="1">
      <formula>1</formula>
      <formula>$G$4</formula>
    </cfRule>
  </conditionalFormatting>
  <conditionalFormatting sqref="F7 F12:F18">
    <cfRule type="cellIs" priority="9" dxfId="0" operator="between" stopIfTrue="1">
      <formula>1</formula>
      <formula>$G$3</formula>
    </cfRule>
  </conditionalFormatting>
  <conditionalFormatting sqref="H4:J5">
    <cfRule type="cellIs" priority="8" dxfId="0" operator="between" stopIfTrue="1">
      <formula>1</formula>
      <formula>$K$4</formula>
    </cfRule>
  </conditionalFormatting>
  <conditionalFormatting sqref="G7:H7">
    <cfRule type="cellIs" priority="7" dxfId="0" operator="between" stopIfTrue="1">
      <formula>1</formula>
      <formula>$I$7</formula>
    </cfRule>
  </conditionalFormatting>
  <conditionalFormatting sqref="G4:H5">
    <cfRule type="cellIs" priority="6" dxfId="0" operator="between" stopIfTrue="1">
      <formula>1</formula>
      <formula>$I$4</formula>
    </cfRule>
  </conditionalFormatting>
  <conditionalFormatting sqref="G12:G15 G7 H7:H194">
    <cfRule type="cellIs" priority="5" dxfId="0" operator="between" stopIfTrue="1">
      <formula>1</formula>
      <formula>$I$3</formula>
    </cfRule>
  </conditionalFormatting>
  <conditionalFormatting sqref="C8:C10 E7:F7">
    <cfRule type="cellIs" priority="4" dxfId="0" operator="between" stopIfTrue="1">
      <formula>1</formula>
      <formula>main!#REF!</formula>
    </cfRule>
  </conditionalFormatting>
  <conditionalFormatting sqref="F7:G7">
    <cfRule type="cellIs" priority="3" dxfId="0" operator="between" stopIfTrue="1">
      <formula>1</formula>
      <formula>$H$7</formula>
    </cfRule>
  </conditionalFormatting>
  <conditionalFormatting sqref="E4:E5">
    <cfRule type="cellIs" priority="2" dxfId="0" operator="between" stopIfTrue="1">
      <formula>1</formula>
      <formula>$F$4</formula>
    </cfRule>
  </conditionalFormatting>
  <conditionalFormatting sqref="E12:E13 E7:E10">
    <cfRule type="cellIs" priority="1" dxfId="0" operator="between" stopIfTrue="1">
      <formula>1</formula>
      <formula>$F$3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0" sqref="M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E36" sqref="E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2019-10-15T07:43:25Z</dcterms:modified>
  <cp:category/>
  <cp:version/>
  <cp:contentType/>
  <cp:contentStatus/>
</cp:coreProperties>
</file>